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480" yWindow="330" windowWidth="14880" windowHeight="7305" tabRatio="498"/>
  </bookViews>
  <sheets>
    <sheet name="Telenor Q318" sheetId="44" r:id="rId1"/>
  </sheets>
  <definedNames>
    <definedName name="_xlnm.Print_Area" localSheetId="0">'Telenor Q318'!$A$1:$L$28</definedName>
  </definedNames>
  <calcPr calcId="145621" concurrentCalc="0"/>
</workbook>
</file>

<file path=xl/calcChain.xml><?xml version="1.0" encoding="utf-8"?>
<calcChain xmlns="http://schemas.openxmlformats.org/spreadsheetml/2006/main">
  <c r="F6" i="44" l="1"/>
  <c r="E6" i="44"/>
  <c r="E5" i="44"/>
  <c r="F5" i="44"/>
  <c r="E14" i="44"/>
  <c r="E13" i="44"/>
  <c r="E16" i="44"/>
  <c r="F14" i="44"/>
  <c r="F13" i="44"/>
  <c r="F9" i="44"/>
  <c r="F12" i="44"/>
  <c r="E9" i="44"/>
  <c r="E12" i="44"/>
  <c r="E15" i="44"/>
  <c r="F16" i="44"/>
  <c r="E17" i="44"/>
  <c r="F15" i="44"/>
  <c r="F17" i="44"/>
</calcChain>
</file>

<file path=xl/comments1.xml><?xml version="1.0" encoding="utf-8"?>
<comments xmlns="http://schemas.openxmlformats.org/spreadsheetml/2006/main">
  <authors>
    <author>Hatlevik Håkon</author>
    <author>Moe Marianne</author>
    <author>Marianne Moe</author>
  </authors>
  <commentList>
    <comment ref="E6" authorId="0">
      <text>
        <r>
          <rPr>
            <sz val="9"/>
            <color indexed="81"/>
            <rFont val="Arial"/>
            <family val="2"/>
          </rPr>
          <t>Reversal of provision Pakistan (+507m, of which 76m on revenues and 431m on cogs), Global Wholesale (+163m on revenues), dtac (+55m opex) and Grameenphone (+36m opex), Norway (-37m opex)</t>
        </r>
      </text>
    </comment>
    <comment ref="F6" authorId="1">
      <text>
        <r>
          <rPr>
            <sz val="9"/>
            <color indexed="81"/>
            <rFont val="Tahoma"/>
            <family val="2"/>
          </rPr>
          <t>Step up in provision for Employee share purchase programme (-90m),
reversal of provisions in Pakistan (+232m, of which +79m on revenues and +153m on opex)</t>
        </r>
      </text>
    </comment>
    <comment ref="E8" authorId="2">
      <text>
        <r>
          <rPr>
            <sz val="9"/>
            <color indexed="81"/>
            <rFont val="Arial"/>
            <family val="2"/>
          </rPr>
          <t>Norway (-158m), Denmark (-32m), Sweden (-26m),Other units (-25m)</t>
        </r>
      </text>
    </comment>
    <comment ref="F8" authorId="2">
      <text>
        <r>
          <rPr>
            <sz val="9"/>
            <color indexed="81"/>
            <rFont val="Arial"/>
            <family val="2"/>
          </rPr>
          <t>Other units (+492), Grameenphone (-109m), Norway (-34m)</t>
        </r>
      </text>
    </comment>
  </commentList>
</comments>
</file>

<file path=xl/sharedStrings.xml><?xml version="1.0" encoding="utf-8"?>
<sst xmlns="http://schemas.openxmlformats.org/spreadsheetml/2006/main" count="31" uniqueCount="31">
  <si>
    <t>EBITDA, reported</t>
  </si>
  <si>
    <t>(NOK million)</t>
  </si>
  <si>
    <t xml:space="preserve">   D&amp;A</t>
  </si>
  <si>
    <r>
      <t xml:space="preserve">   </t>
    </r>
    <r>
      <rPr>
        <sz val="10"/>
        <rFont val="Arial"/>
        <family val="2"/>
      </rPr>
      <t xml:space="preserve">Impairment losses (as above) </t>
    </r>
  </si>
  <si>
    <t xml:space="preserve">   Other income and expenses</t>
  </si>
  <si>
    <t xml:space="preserve">   Other income and expenses (as above)</t>
  </si>
  <si>
    <t>EBITDA, "clean"</t>
  </si>
  <si>
    <t>EBITDA, before other income and expenses</t>
  </si>
  <si>
    <t xml:space="preserve">   Special items </t>
  </si>
  <si>
    <t xml:space="preserve">   Special items (as above)</t>
  </si>
  <si>
    <t>For a more comprehensive reconciliation please see the analytical tool (excel file) and the quarterly report</t>
  </si>
  <si>
    <t xml:space="preserve">   Impairments</t>
  </si>
  <si>
    <t>YTD</t>
  </si>
  <si>
    <t>Operating profit, adjusted</t>
  </si>
  <si>
    <t>Operating profit, "clean"</t>
  </si>
  <si>
    <t>Operating profit, reported</t>
  </si>
  <si>
    <t>Q317</t>
  </si>
  <si>
    <t xml:space="preserve">           Organic growth in  subs. &amp; traffic revenues</t>
  </si>
  <si>
    <t xml:space="preserve">           Organic EBITDA growth</t>
  </si>
  <si>
    <t xml:space="preserve">           Capex (NOK bn)</t>
  </si>
  <si>
    <t>2.4%</t>
  </si>
  <si>
    <t>9.0%</t>
  </si>
  <si>
    <t>17.3</t>
  </si>
  <si>
    <t xml:space="preserve">  Outlook based on EBITDA before other items and capex excl licence fees</t>
  </si>
  <si>
    <t>Q318</t>
  </si>
  <si>
    <t xml:space="preserve">Telenor Q318 reconciliation </t>
  </si>
  <si>
    <t>Other things: In Thailand, dtac started to pay 2300 MHz spectrum lease end of April. Monthly payment of ca NOK 100 m, in total NOK 300m in Q3 2018.</t>
  </si>
  <si>
    <r>
      <t xml:space="preserve">0-1% </t>
    </r>
    <r>
      <rPr>
        <i/>
        <sz val="10"/>
        <rFont val="Arial"/>
        <family val="2"/>
      </rPr>
      <t>(changed from 1-2%)</t>
    </r>
  </si>
  <si>
    <r>
      <t>3-4%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(changed from 2-3%)</t>
    </r>
  </si>
  <si>
    <r>
      <t xml:space="preserve">16-17 </t>
    </r>
    <r>
      <rPr>
        <i/>
        <sz val="10"/>
        <rFont val="Arial"/>
        <family val="2"/>
      </rPr>
      <t>(changed from 17-18)</t>
    </r>
  </si>
  <si>
    <t>Outlook for 2018  - changed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</si>
</sst>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\ %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i/>
      <sz val="10"/>
      <color rgb="FFFF0000"/>
      <name val="Arial"/>
      <family val="2"/>
    </font>
    <font>
      <sz val="9"/>
      <color indexed="81"/>
      <name val="Arial"/>
      <family val="2"/>
    </font>
    <font>
      <sz val="9"/>
      <color rgb="FFFF000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165" fontId="0" fillId="0" borderId="0" xfId="1" applyNumberFormat="1" applyFont="1"/>
    <xf numFmtId="165" fontId="0" fillId="0" borderId="0" xfId="1" applyNumberFormat="1" applyFont="1" applyFill="1"/>
    <xf numFmtId="3" fontId="0" fillId="0" borderId="0" xfId="1" applyNumberFormat="1" applyFont="1"/>
    <xf numFmtId="0" fontId="1" fillId="0" borderId="0" xfId="5"/>
    <xf numFmtId="0" fontId="7" fillId="0" borderId="0" xfId="5" applyFont="1"/>
    <xf numFmtId="0" fontId="1" fillId="0" borderId="0" xfId="5" applyFill="1"/>
    <xf numFmtId="0" fontId="7" fillId="0" borderId="0" xfId="5" applyFont="1" applyFill="1"/>
    <xf numFmtId="0" fontId="3" fillId="0" borderId="0" xfId="5" applyFont="1"/>
    <xf numFmtId="0" fontId="1" fillId="0" borderId="0" xfId="5" applyFont="1"/>
    <xf numFmtId="3" fontId="1" fillId="0" borderId="0" xfId="5" applyNumberFormat="1"/>
    <xf numFmtId="0" fontId="2" fillId="0" borderId="0" xfId="5" applyFont="1"/>
    <xf numFmtId="3" fontId="1" fillId="0" borderId="0" xfId="5" applyNumberFormat="1" applyFill="1"/>
    <xf numFmtId="0" fontId="2" fillId="0" borderId="0" xfId="5" applyFont="1" applyAlignment="1">
      <alignment horizontal="right"/>
    </xf>
    <xf numFmtId="0" fontId="11" fillId="0" borderId="0" xfId="5" applyFont="1" applyFill="1" applyAlignment="1">
      <alignment horizontal="left" vertical="top" wrapText="1"/>
    </xf>
    <xf numFmtId="0" fontId="1" fillId="0" borderId="0" xfId="5" applyFont="1" applyAlignment="1">
      <alignment vertical="center"/>
    </xf>
    <xf numFmtId="0" fontId="3" fillId="0" borderId="1" xfId="5" applyFont="1" applyFill="1" applyBorder="1"/>
    <xf numFmtId="0" fontId="1" fillId="0" borderId="2" xfId="5" applyFont="1" applyFill="1" applyBorder="1"/>
    <xf numFmtId="0" fontId="7" fillId="0" borderId="3" xfId="5" applyFont="1" applyFill="1" applyBorder="1"/>
    <xf numFmtId="0" fontId="3" fillId="0" borderId="4" xfId="5" applyFont="1" applyFill="1" applyBorder="1"/>
    <xf numFmtId="0" fontId="1" fillId="0" borderId="0" xfId="5" applyFont="1" applyFill="1" applyBorder="1"/>
    <xf numFmtId="0" fontId="7" fillId="0" borderId="0" xfId="5" applyFont="1" applyFill="1" applyBorder="1"/>
    <xf numFmtId="0" fontId="7" fillId="0" borderId="5" xfId="5" applyFont="1" applyFill="1" applyBorder="1"/>
    <xf numFmtId="0" fontId="1" fillId="0" borderId="4" xfId="5" applyFont="1" applyFill="1" applyBorder="1"/>
    <xf numFmtId="0" fontId="7" fillId="0" borderId="7" xfId="5" applyFont="1" applyFill="1" applyBorder="1"/>
    <xf numFmtId="0" fontId="7" fillId="0" borderId="8" xfId="5" applyFont="1" applyFill="1" applyBorder="1"/>
    <xf numFmtId="0" fontId="6" fillId="0" borderId="4" xfId="5" applyFont="1" applyFill="1" applyBorder="1"/>
    <xf numFmtId="10" fontId="2" fillId="0" borderId="0" xfId="5" applyNumberFormat="1" applyFont="1" applyFill="1" applyBorder="1"/>
    <xf numFmtId="0" fontId="2" fillId="0" borderId="0" xfId="5" applyFont="1" applyFill="1" applyBorder="1"/>
    <xf numFmtId="0" fontId="1" fillId="0" borderId="0" xfId="5" applyFill="1" applyBorder="1"/>
    <xf numFmtId="0" fontId="5" fillId="0" borderId="0" xfId="5" applyFont="1" applyFill="1" applyBorder="1"/>
    <xf numFmtId="0" fontId="9" fillId="0" borderId="5" xfId="5" applyFont="1" applyFill="1" applyBorder="1"/>
    <xf numFmtId="0" fontId="12" fillId="0" borderId="0" xfId="5" applyFont="1"/>
    <xf numFmtId="0" fontId="5" fillId="0" borderId="0" xfId="5" applyFont="1" applyFill="1" applyBorder="1" applyAlignment="1">
      <alignment horizontal="left"/>
    </xf>
    <xf numFmtId="0" fontId="1" fillId="0" borderId="2" xfId="5" applyBorder="1"/>
    <xf numFmtId="0" fontId="1" fillId="0" borderId="5" xfId="5" applyFill="1" applyBorder="1"/>
    <xf numFmtId="166" fontId="9" fillId="0" borderId="5" xfId="5" applyNumberFormat="1" applyFont="1" applyFill="1" applyBorder="1"/>
    <xf numFmtId="0" fontId="7" fillId="0" borderId="6" xfId="5" applyFont="1" applyFill="1" applyBorder="1"/>
    <xf numFmtId="0" fontId="1" fillId="0" borderId="0" xfId="5" applyFont="1" applyFill="1" applyBorder="1" applyAlignment="1">
      <alignment horizontal="left"/>
    </xf>
    <xf numFmtId="9" fontId="5" fillId="0" borderId="0" xfId="5" applyNumberFormat="1" applyFont="1" applyFill="1" applyBorder="1" applyAlignment="1">
      <alignment horizontal="left"/>
    </xf>
    <xf numFmtId="16" fontId="5" fillId="0" borderId="0" xfId="5" quotePrefix="1" applyNumberFormat="1" applyFont="1" applyFill="1" applyBorder="1"/>
    <xf numFmtId="166" fontId="5" fillId="0" borderId="0" xfId="5" applyNumberFormat="1" applyFont="1" applyFill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5" fillId="0" borderId="0" xfId="5" quotePrefix="1" applyNumberFormat="1" applyFont="1" applyFill="1" applyBorder="1" applyAlignment="1">
      <alignment horizontal="left"/>
    </xf>
  </cellXfs>
  <cellStyles count="6">
    <cellStyle name="Comma" xfId="1" builtinId="3"/>
    <cellStyle name="Comma 2" xfId="3"/>
    <cellStyle name="Normal" xfId="0" builtinId="0"/>
    <cellStyle name="Normal 2" xfId="2"/>
    <cellStyle name="Normal 3" xfId="5"/>
    <cellStyle name="Tusenskille_Tables quarterly report 2008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33"/>
  <sheetViews>
    <sheetView showGridLines="0" tabSelected="1" zoomScale="140" zoomScaleNormal="140" workbookViewId="0">
      <selection activeCell="C32" sqref="C32"/>
    </sheetView>
  </sheetViews>
  <sheetFormatPr defaultColWidth="9.140625" defaultRowHeight="12.75" x14ac:dyDescent="0.2"/>
  <cols>
    <col min="1" max="1" width="3.42578125" style="4" customWidth="1"/>
    <col min="2" max="2" width="20.5703125" style="4" customWidth="1"/>
    <col min="3" max="3" width="9.140625" style="4"/>
    <col min="4" max="4" width="13.85546875" style="4" customWidth="1"/>
    <col min="5" max="5" width="13.28515625" style="4" customWidth="1"/>
    <col min="6" max="6" width="12.7109375" style="4" customWidth="1"/>
    <col min="7" max="7" width="12.85546875" style="4" customWidth="1"/>
    <col min="8" max="8" width="5.85546875" style="4" bestFit="1" customWidth="1"/>
    <col min="9" max="9" width="4.28515625" style="4" customWidth="1"/>
    <col min="10" max="11" width="9.140625" style="4"/>
    <col min="12" max="12" width="27.85546875" style="4" customWidth="1"/>
    <col min="13" max="14" width="9.140625" style="4"/>
    <col min="15" max="15" width="6.42578125" style="4" customWidth="1"/>
    <col min="16" max="16384" width="9.140625" style="4"/>
  </cols>
  <sheetData>
    <row r="2" spans="2:17" ht="15.75" x14ac:dyDescent="0.25">
      <c r="B2" s="8" t="s">
        <v>25</v>
      </c>
    </row>
    <row r="3" spans="2:17" x14ac:dyDescent="0.2">
      <c r="B3" s="4" t="s">
        <v>1</v>
      </c>
      <c r="E3" s="13" t="s">
        <v>24</v>
      </c>
      <c r="F3" s="13" t="s">
        <v>16</v>
      </c>
      <c r="H3" s="13"/>
      <c r="O3" s="9"/>
      <c r="Q3" s="9"/>
    </row>
    <row r="4" spans="2:17" x14ac:dyDescent="0.2">
      <c r="M4" s="5"/>
    </row>
    <row r="5" spans="2:17" x14ac:dyDescent="0.2">
      <c r="B5" s="11" t="s">
        <v>6</v>
      </c>
      <c r="E5" s="1">
        <f>+E7-E6</f>
        <v>11649</v>
      </c>
      <c r="F5" s="1">
        <f>+F7-F6</f>
        <v>11629</v>
      </c>
      <c r="H5" s="10"/>
      <c r="M5" s="5"/>
    </row>
    <row r="6" spans="2:17" x14ac:dyDescent="0.2">
      <c r="B6" s="9" t="s">
        <v>8</v>
      </c>
      <c r="E6" s="2">
        <f>507+163+55-37+36</f>
        <v>724</v>
      </c>
      <c r="F6" s="2">
        <f>232-90</f>
        <v>142</v>
      </c>
      <c r="H6" s="12"/>
      <c r="M6" s="5"/>
    </row>
    <row r="7" spans="2:17" x14ac:dyDescent="0.2">
      <c r="B7" s="11" t="s">
        <v>7</v>
      </c>
      <c r="E7" s="3">
        <v>12373</v>
      </c>
      <c r="F7" s="3">
        <v>11771</v>
      </c>
      <c r="H7" s="10"/>
    </row>
    <row r="8" spans="2:17" x14ac:dyDescent="0.2">
      <c r="B8" s="4" t="s">
        <v>4</v>
      </c>
      <c r="E8" s="1">
        <v>-261</v>
      </c>
      <c r="F8" s="1">
        <v>328</v>
      </c>
      <c r="H8" s="10"/>
    </row>
    <row r="9" spans="2:17" x14ac:dyDescent="0.2">
      <c r="B9" s="11" t="s">
        <v>0</v>
      </c>
      <c r="E9" s="1">
        <f>E7+E8</f>
        <v>12112</v>
      </c>
      <c r="F9" s="1">
        <f>F7+F8</f>
        <v>12099</v>
      </c>
      <c r="H9" s="10"/>
    </row>
    <row r="10" spans="2:17" x14ac:dyDescent="0.2">
      <c r="B10" s="4" t="s">
        <v>2</v>
      </c>
      <c r="E10" s="1">
        <v>-5410</v>
      </c>
      <c r="F10" s="1">
        <v>-4804</v>
      </c>
      <c r="H10" s="10"/>
      <c r="M10" s="5"/>
      <c r="O10" s="9"/>
    </row>
    <row r="11" spans="2:17" x14ac:dyDescent="0.2">
      <c r="B11" s="9" t="s">
        <v>11</v>
      </c>
      <c r="E11" s="2">
        <v>-19</v>
      </c>
      <c r="F11" s="2">
        <v>9</v>
      </c>
      <c r="H11" s="10"/>
      <c r="M11" s="5"/>
    </row>
    <row r="12" spans="2:17" x14ac:dyDescent="0.2">
      <c r="B12" s="11" t="s">
        <v>15</v>
      </c>
      <c r="E12" s="1">
        <f>E9+E10+E11</f>
        <v>6683</v>
      </c>
      <c r="F12" s="1">
        <f>F9+F10+F11</f>
        <v>7304</v>
      </c>
      <c r="H12" s="10"/>
    </row>
    <row r="13" spans="2:17" x14ac:dyDescent="0.2">
      <c r="B13" s="4" t="s">
        <v>5</v>
      </c>
      <c r="E13" s="1">
        <f>E8</f>
        <v>-261</v>
      </c>
      <c r="F13" s="1">
        <f>F8</f>
        <v>328</v>
      </c>
      <c r="H13" s="10"/>
    </row>
    <row r="14" spans="2:17" x14ac:dyDescent="0.2">
      <c r="B14" s="11" t="s">
        <v>3</v>
      </c>
      <c r="E14" s="1">
        <f>E11</f>
        <v>-19</v>
      </c>
      <c r="F14" s="1">
        <f>F11</f>
        <v>9</v>
      </c>
      <c r="H14" s="10"/>
      <c r="M14" s="5"/>
    </row>
    <row r="15" spans="2:17" x14ac:dyDescent="0.2">
      <c r="B15" s="11" t="s">
        <v>13</v>
      </c>
      <c r="E15" s="1">
        <f>E12-E13-E14</f>
        <v>6963</v>
      </c>
      <c r="F15" s="1">
        <f>F12-F13-F14</f>
        <v>6967</v>
      </c>
      <c r="H15" s="10"/>
    </row>
    <row r="16" spans="2:17" x14ac:dyDescent="0.2">
      <c r="B16" s="9" t="s">
        <v>9</v>
      </c>
      <c r="E16" s="1">
        <f>E6</f>
        <v>724</v>
      </c>
      <c r="F16" s="1">
        <f>F6</f>
        <v>142</v>
      </c>
      <c r="H16" s="10"/>
    </row>
    <row r="17" spans="1:17" x14ac:dyDescent="0.2">
      <c r="B17" s="11" t="s">
        <v>14</v>
      </c>
      <c r="E17" s="1">
        <f>E15-E16</f>
        <v>6239</v>
      </c>
      <c r="F17" s="1">
        <f>F15-F16</f>
        <v>6825</v>
      </c>
      <c r="H17" s="10"/>
    </row>
    <row r="19" spans="1:17" x14ac:dyDescent="0.2">
      <c r="B19" s="4" t="s">
        <v>26</v>
      </c>
    </row>
    <row r="20" spans="1:17" s="32" customFormat="1" ht="15" x14ac:dyDescent="0.2">
      <c r="A20" s="9"/>
      <c r="B20" s="9" t="s">
        <v>10</v>
      </c>
      <c r="C20" s="9"/>
      <c r="D20" s="9"/>
      <c r="E20" s="9"/>
      <c r="F20" s="9"/>
      <c r="G20" s="9"/>
      <c r="H20" s="9"/>
      <c r="I20" s="9"/>
      <c r="J20" s="9"/>
    </row>
    <row r="21" spans="1:17" s="9" customFormat="1" x14ac:dyDescent="0.2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15"/>
      <c r="N21" s="15"/>
      <c r="O21" s="15"/>
      <c r="P21" s="15"/>
      <c r="Q21" s="15"/>
    </row>
    <row r="22" spans="1:17" ht="13.5" thickBot="1" x14ac:dyDescent="0.25">
      <c r="A22" s="6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7" ht="15.75" x14ac:dyDescent="0.25">
      <c r="A23" s="6"/>
      <c r="B23" s="16" t="s">
        <v>30</v>
      </c>
      <c r="C23" s="17"/>
      <c r="D23" s="17"/>
      <c r="E23" s="17"/>
      <c r="F23" s="17"/>
      <c r="G23" s="17"/>
      <c r="H23" s="34"/>
      <c r="I23" s="18"/>
      <c r="J23" s="7"/>
      <c r="K23" s="7"/>
      <c r="L23" s="5"/>
    </row>
    <row r="24" spans="1:17" s="6" customFormat="1" ht="15.75" x14ac:dyDescent="0.25">
      <c r="B24" s="19"/>
      <c r="C24" s="20"/>
      <c r="D24" s="20"/>
      <c r="E24" s="38">
        <v>2018</v>
      </c>
      <c r="G24" s="33" t="s">
        <v>12</v>
      </c>
      <c r="H24" s="33">
        <v>2017</v>
      </c>
      <c r="I24" s="35"/>
      <c r="J24" s="7"/>
      <c r="K24" s="7"/>
      <c r="L24" s="7"/>
    </row>
    <row r="25" spans="1:17" s="6" customFormat="1" x14ac:dyDescent="0.2">
      <c r="B25" s="23" t="s">
        <v>17</v>
      </c>
      <c r="C25" s="20"/>
      <c r="D25" s="20"/>
      <c r="E25" s="27" t="s">
        <v>27</v>
      </c>
      <c r="G25" s="41">
        <v>5.0000000000000001E-3</v>
      </c>
      <c r="H25" s="39" t="s">
        <v>20</v>
      </c>
      <c r="I25" s="36"/>
      <c r="J25" s="7"/>
      <c r="K25" s="7"/>
      <c r="L25" s="7"/>
    </row>
    <row r="26" spans="1:17" s="6" customFormat="1" x14ac:dyDescent="0.2">
      <c r="B26" s="23" t="s">
        <v>18</v>
      </c>
      <c r="C26" s="20"/>
      <c r="D26" s="20"/>
      <c r="E26" s="28" t="s">
        <v>28</v>
      </c>
      <c r="G26" s="41">
        <v>5.1999999999999998E-2</v>
      </c>
      <c r="H26" s="39" t="s">
        <v>21</v>
      </c>
      <c r="I26" s="36"/>
      <c r="J26" s="7"/>
      <c r="K26" s="7"/>
      <c r="L26" s="7"/>
    </row>
    <row r="27" spans="1:17" s="6" customFormat="1" x14ac:dyDescent="0.2">
      <c r="B27" s="23" t="s">
        <v>19</v>
      </c>
      <c r="C27" s="20"/>
      <c r="D27" s="20"/>
      <c r="E27" s="28" t="s">
        <v>29</v>
      </c>
      <c r="G27" s="43">
        <v>12.6</v>
      </c>
      <c r="H27" s="40" t="s">
        <v>22</v>
      </c>
      <c r="I27" s="36"/>
      <c r="J27" s="7"/>
      <c r="K27" s="7"/>
      <c r="L27" s="7"/>
    </row>
    <row r="28" spans="1:17" s="6" customFormat="1" ht="18.75" customHeight="1" x14ac:dyDescent="0.2">
      <c r="B28" s="26"/>
      <c r="C28" s="20"/>
      <c r="D28" s="20"/>
      <c r="E28" s="20"/>
      <c r="F28" s="20"/>
      <c r="G28" s="30"/>
      <c r="H28" s="29"/>
      <c r="I28" s="31"/>
      <c r="J28" s="7"/>
      <c r="K28" s="7"/>
      <c r="L28" s="7"/>
    </row>
    <row r="29" spans="1:17" x14ac:dyDescent="0.2">
      <c r="A29" s="6"/>
      <c r="B29" s="26" t="s">
        <v>23</v>
      </c>
      <c r="C29" s="21"/>
      <c r="D29" s="21"/>
      <c r="E29" s="21"/>
      <c r="F29" s="21"/>
      <c r="G29" s="21"/>
      <c r="H29" s="21"/>
      <c r="I29" s="22"/>
      <c r="J29" s="7"/>
      <c r="K29" s="7"/>
      <c r="L29" s="5"/>
    </row>
    <row r="30" spans="1:17" ht="13.5" thickBot="1" x14ac:dyDescent="0.25">
      <c r="A30" s="6"/>
      <c r="B30" s="37"/>
      <c r="C30" s="24"/>
      <c r="D30" s="24"/>
      <c r="E30" s="24"/>
      <c r="F30" s="24"/>
      <c r="G30" s="24"/>
      <c r="H30" s="24"/>
      <c r="I30" s="25"/>
      <c r="J30" s="7"/>
      <c r="K30" s="7"/>
      <c r="L30" s="5"/>
    </row>
    <row r="31" spans="1:17" x14ac:dyDescent="0.2">
      <c r="A31" s="6"/>
      <c r="B31" s="7"/>
      <c r="C31" s="6"/>
      <c r="D31" s="6"/>
      <c r="E31" s="6"/>
      <c r="F31" s="6"/>
      <c r="G31" s="6"/>
      <c r="H31" s="6"/>
      <c r="I31" s="6"/>
      <c r="J31" s="6"/>
      <c r="K31" s="6"/>
    </row>
    <row r="32" spans="1:17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</sheetData>
  <pageMargins left="0.55118110236220474" right="0.23622047244094491" top="0.98425196850393704" bottom="0.98425196850393704" header="0.51181102362204722" footer="0.51181102362204722"/>
  <pageSetup paperSize="9" scale="80" orientation="landscape" cellComments="asDisplayed" r:id="rId1"/>
  <headerFooter alignWithMargins="0"/>
  <ignoredErrors>
    <ignoredError sqref="H25:H27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Telenor Q318</vt:lpstr>
      <vt:lpstr>'Telenor Q318'!Print_Area</vt:lpstr>
    </vt:vector>
  </TitlesOfParts>
  <Company>Telenor 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T716067;helge.oien@telenor.com</dc:creator>
  <cp:lastModifiedBy>Hatlevik Håkon</cp:lastModifiedBy>
  <cp:lastPrinted>2017-02-01T14:59:55Z</cp:lastPrinted>
  <dcterms:created xsi:type="dcterms:W3CDTF">2009-10-22T15:33:57Z</dcterms:created>
  <dcterms:modified xsi:type="dcterms:W3CDTF">2018-10-23T15:37:11Z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