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Telenor Q311" sheetId="1" r:id="rId1"/>
  </sheets>
  <definedNames>
    <definedName name="_xlnm.Print_Area" localSheetId="0">'Telenor Q311'!$A$1:$M$34</definedName>
  </definedNames>
  <calcPr fullCalcOnLoad="1"/>
</workbook>
</file>

<file path=xl/comments1.xml><?xml version="1.0" encoding="utf-8"?>
<comments xmlns="http://schemas.openxmlformats.org/spreadsheetml/2006/main">
  <authors>
    <author>t533726</author>
    <author>T716067</author>
  </authors>
  <commentList>
    <comment ref="G6" authorId="0">
      <text>
        <r>
          <rPr>
            <sz val="8"/>
            <rFont val="Tahoma"/>
            <family val="2"/>
          </rPr>
          <t xml:space="preserve">
Hungary: Telecom crisis tax (-71)
Uninor: Reversal of provisions for energy costs (+48)</t>
        </r>
      </text>
    </comment>
    <comment ref="H6" authorId="0">
      <text>
        <r>
          <rPr>
            <sz val="8"/>
            <rFont val="Tahoma"/>
            <family val="2"/>
          </rPr>
          <t>DTAC: Net IC adjustment (+123)
Hungary: Reversal of provision for bad debt (+64)
Denmark: Write-down of bad debt (-33)
Grameenphone: International IC adjustment (+38)</t>
        </r>
      </text>
    </comment>
    <comment ref="G8" authorId="1">
      <text>
        <r>
          <rPr>
            <sz val="8"/>
            <rFont val="Tahoma"/>
            <family val="2"/>
          </rPr>
          <t>Norway(-24), Other units (+87) + some other smaller items</t>
        </r>
      </text>
    </comment>
    <comment ref="H8" authorId="1">
      <text>
        <r>
          <rPr>
            <sz val="8"/>
            <rFont val="Tahoma"/>
            <family val="2"/>
          </rPr>
          <t>Hungary (-69), Denmark (-56), Norway (-54), Pakistan                   (-49), DTAC (+49),  Sweden (-28), Other/Elimations (+68)</t>
        </r>
      </text>
    </comment>
  </commentList>
</comments>
</file>

<file path=xl/sharedStrings.xml><?xml version="1.0" encoding="utf-8"?>
<sst xmlns="http://schemas.openxmlformats.org/spreadsheetml/2006/main" count="41" uniqueCount="38">
  <si>
    <t xml:space="preserve">Telenor Q311 reconciliation </t>
  </si>
  <si>
    <t>(NOK million)</t>
  </si>
  <si>
    <t>Q311</t>
  </si>
  <si>
    <t>Q310</t>
  </si>
  <si>
    <t>"EBITDA, clean"</t>
  </si>
  <si>
    <t xml:space="preserve">   Special items included in opex</t>
  </si>
  <si>
    <t>EBITDA, before income and expenses</t>
  </si>
  <si>
    <t xml:space="preserve">   Other income and expenses</t>
  </si>
  <si>
    <t>EBITDA, reported</t>
  </si>
  <si>
    <t xml:space="preserve">   D&amp;A</t>
  </si>
  <si>
    <t xml:space="preserve">   Impairment losses </t>
  </si>
  <si>
    <t>EBIT, reported</t>
  </si>
  <si>
    <t xml:space="preserve">   Other income and expenses (as above)</t>
  </si>
  <si>
    <r>
      <t xml:space="preserve">   </t>
    </r>
    <r>
      <rPr>
        <sz val="10"/>
        <rFont val="Arial"/>
        <family val="2"/>
      </rPr>
      <t xml:space="preserve">Impairment losses (as above) </t>
    </r>
  </si>
  <si>
    <t>EBIT, adjusted</t>
  </si>
  <si>
    <t xml:space="preserve">   Special items included in opex (as above)</t>
  </si>
  <si>
    <t>"EBIT, clean"</t>
  </si>
  <si>
    <t>For a more comprehensive reconciliation please see the analytical excel file and quarterly report</t>
  </si>
  <si>
    <t>Outlook for 2011</t>
  </si>
  <si>
    <r>
      <t xml:space="preserve">Group </t>
    </r>
    <r>
      <rPr>
        <sz val="10"/>
        <rFont val="Arial"/>
        <family val="2"/>
      </rPr>
      <t>(incl India)</t>
    </r>
  </si>
  <si>
    <t xml:space="preserve">Previous outlook: </t>
  </si>
  <si>
    <t xml:space="preserve">Organic revenue growth </t>
  </si>
  <si>
    <t>6-7%</t>
  </si>
  <si>
    <t>Above 5%</t>
  </si>
  <si>
    <t>EBITDA</t>
  </si>
  <si>
    <t>Above 31%</t>
  </si>
  <si>
    <t>Around 31%</t>
  </si>
  <si>
    <t>Capex/sales</t>
  </si>
  <si>
    <t>11-12%</t>
  </si>
  <si>
    <t xml:space="preserve">India </t>
  </si>
  <si>
    <t>EBITDA loss</t>
  </si>
  <si>
    <t>NOK 3.5-4.0 bn</t>
  </si>
  <si>
    <t>Around NOK 4bn</t>
  </si>
  <si>
    <t>Capex</t>
  </si>
  <si>
    <t>Around NOK 1.0bn</t>
  </si>
  <si>
    <t xml:space="preserve">Estimated effective tax rate </t>
  </si>
  <si>
    <t>Around 30%</t>
  </si>
  <si>
    <t/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</si>
</sst>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34" borderId="0" xfId="0" applyFont="1" applyFill="1" applyAlignment="1" quotePrefix="1">
      <alignment/>
    </xf>
    <xf numFmtId="0" fontId="0" fillId="34" borderId="0" xfId="0" applyFill="1" applyAlignment="1">
      <alignment/>
    </xf>
    <xf numFmtId="0" fontId="0" fillId="0" borderId="0" xfId="0" applyFont="1" applyAlignment="1" quotePrefix="1">
      <alignment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R34"/>
  <sheetViews>
    <sheetView showGridLines="0" tabSelected="1" zoomScalePageLayoutView="0" workbookViewId="0" topLeftCell="A1">
      <selection activeCell="L24" sqref="L24"/>
    </sheetView>
  </sheetViews>
  <sheetFormatPr defaultColWidth="9.140625" defaultRowHeight="12.75"/>
  <cols>
    <col min="1" max="1" width="3.421875" style="0" customWidth="1"/>
    <col min="6" max="6" width="8.421875" style="0" customWidth="1"/>
    <col min="9" max="9" width="14.140625" style="0" customWidth="1"/>
    <col min="10" max="10" width="18.28125" style="0" customWidth="1"/>
    <col min="13" max="13" width="8.140625" style="0" customWidth="1"/>
    <col min="16" max="16" width="6.421875" style="0" customWidth="1"/>
  </cols>
  <sheetData>
    <row r="2" ht="15.75">
      <c r="B2" s="1" t="s">
        <v>0</v>
      </c>
    </row>
    <row r="3" spans="2:18" ht="12.75">
      <c r="B3" t="s">
        <v>1</v>
      </c>
      <c r="G3" s="2" t="s">
        <v>2</v>
      </c>
      <c r="H3" s="2" t="s">
        <v>3</v>
      </c>
      <c r="I3" s="2"/>
      <c r="P3" s="3"/>
      <c r="R3" s="3"/>
    </row>
    <row r="4" ht="12.75">
      <c r="N4" s="4"/>
    </row>
    <row r="5" spans="2:9" ht="12.75">
      <c r="B5" s="5" t="s">
        <v>4</v>
      </c>
      <c r="G5" s="6">
        <f>G7-G6</f>
        <v>8316</v>
      </c>
      <c r="H5" s="7">
        <f>H7-H6</f>
        <v>7693</v>
      </c>
      <c r="I5" s="7"/>
    </row>
    <row r="6" spans="2:9" ht="12.75">
      <c r="B6" t="s">
        <v>5</v>
      </c>
      <c r="G6" s="8">
        <f>-71+48</f>
        <v>-23</v>
      </c>
      <c r="H6" s="9">
        <f>123+64-33+38</f>
        <v>192</v>
      </c>
      <c r="I6" s="9"/>
    </row>
    <row r="7" spans="2:9" ht="12.75">
      <c r="B7" s="5" t="s">
        <v>6</v>
      </c>
      <c r="G7" s="6">
        <v>8293</v>
      </c>
      <c r="H7" s="7">
        <v>7885</v>
      </c>
      <c r="I7" s="7"/>
    </row>
    <row r="8" spans="2:9" ht="12.75">
      <c r="B8" t="s">
        <v>7</v>
      </c>
      <c r="G8" s="7">
        <v>24</v>
      </c>
      <c r="H8" s="7">
        <v>-139</v>
      </c>
      <c r="I8" s="7"/>
    </row>
    <row r="9" spans="2:9" ht="12.75">
      <c r="B9" s="5" t="s">
        <v>8</v>
      </c>
      <c r="G9" s="6">
        <v>8316</v>
      </c>
      <c r="H9" s="7">
        <f>H7+H8</f>
        <v>7746</v>
      </c>
      <c r="I9" s="7"/>
    </row>
    <row r="10" spans="2:16" ht="12.75">
      <c r="B10" t="s">
        <v>9</v>
      </c>
      <c r="G10" s="6">
        <v>-3799</v>
      </c>
      <c r="H10" s="7">
        <v>-3994</v>
      </c>
      <c r="I10" s="7"/>
      <c r="N10" s="4"/>
      <c r="P10" s="3"/>
    </row>
    <row r="11" spans="2:14" ht="12.75">
      <c r="B11" t="s">
        <v>10</v>
      </c>
      <c r="G11" s="6">
        <v>-10</v>
      </c>
      <c r="H11" s="7">
        <v>0</v>
      </c>
      <c r="I11" s="7"/>
      <c r="N11" s="4"/>
    </row>
    <row r="12" spans="2:9" ht="12.75">
      <c r="B12" s="5" t="s">
        <v>11</v>
      </c>
      <c r="G12" s="6">
        <f>G9+G10+G11</f>
        <v>4507</v>
      </c>
      <c r="H12" s="7">
        <f>H9+H10+H11</f>
        <v>3752</v>
      </c>
      <c r="I12" s="7"/>
    </row>
    <row r="13" spans="2:9" ht="12.75">
      <c r="B13" t="s">
        <v>12</v>
      </c>
      <c r="G13" s="6">
        <f>G8</f>
        <v>24</v>
      </c>
      <c r="H13" s="7">
        <f>H8</f>
        <v>-139</v>
      </c>
      <c r="I13" s="7"/>
    </row>
    <row r="14" spans="2:9" ht="12.75">
      <c r="B14" s="5" t="s">
        <v>13</v>
      </c>
      <c r="G14" s="6">
        <f>G11</f>
        <v>-10</v>
      </c>
      <c r="H14" s="7">
        <f>+H11</f>
        <v>0</v>
      </c>
      <c r="I14" s="7"/>
    </row>
    <row r="15" spans="2:9" ht="12.75">
      <c r="B15" s="5" t="s">
        <v>14</v>
      </c>
      <c r="G15" s="6">
        <f>G12-G13-G14</f>
        <v>4493</v>
      </c>
      <c r="H15" s="7">
        <f>+H12-H13-H14</f>
        <v>3891</v>
      </c>
      <c r="I15" s="7"/>
    </row>
    <row r="16" spans="2:9" ht="12.75">
      <c r="B16" t="s">
        <v>15</v>
      </c>
      <c r="G16" s="6">
        <f>G6</f>
        <v>-23</v>
      </c>
      <c r="H16" s="7">
        <f>+H6</f>
        <v>192</v>
      </c>
      <c r="I16" s="7"/>
    </row>
    <row r="17" spans="2:9" ht="12.75">
      <c r="B17" s="5" t="s">
        <v>16</v>
      </c>
      <c r="G17" s="6">
        <f>G15-G16</f>
        <v>4516</v>
      </c>
      <c r="H17" s="7">
        <f>+H15-H16</f>
        <v>3699</v>
      </c>
      <c r="I17" s="7"/>
    </row>
    <row r="19" ht="12.75">
      <c r="B19" s="10" t="s">
        <v>17</v>
      </c>
    </row>
    <row r="21" ht="12.75">
      <c r="B21" s="3"/>
    </row>
    <row r="22" spans="2:4" ht="15.75">
      <c r="B22" s="1" t="s">
        <v>18</v>
      </c>
      <c r="D22" s="4"/>
    </row>
    <row r="23" spans="9:10" ht="12.75">
      <c r="I23" s="19"/>
      <c r="J23" s="19"/>
    </row>
    <row r="24" spans="2:10" ht="12.75">
      <c r="B24" s="5" t="s">
        <v>19</v>
      </c>
      <c r="F24" s="3"/>
      <c r="H24" s="11" t="s">
        <v>20</v>
      </c>
      <c r="I24" s="12"/>
      <c r="J24" s="13"/>
    </row>
    <row r="25" spans="3:10" ht="12.75">
      <c r="C25" s="3" t="s">
        <v>21</v>
      </c>
      <c r="F25" s="14" t="s">
        <v>22</v>
      </c>
      <c r="G25" s="3"/>
      <c r="H25" s="12" t="s">
        <v>23</v>
      </c>
      <c r="I25" s="12"/>
      <c r="J25" s="13"/>
    </row>
    <row r="26" spans="3:10" ht="12.75">
      <c r="C26" t="s">
        <v>24</v>
      </c>
      <c r="F26" s="15" t="s">
        <v>25</v>
      </c>
      <c r="G26" s="3"/>
      <c r="H26" s="12" t="s">
        <v>26</v>
      </c>
      <c r="I26" s="12"/>
      <c r="J26" s="16"/>
    </row>
    <row r="27" spans="3:10" ht="12.75">
      <c r="C27" t="s">
        <v>27</v>
      </c>
      <c r="F27" s="15" t="s">
        <v>28</v>
      </c>
      <c r="G27" s="3"/>
      <c r="H27" s="12" t="s">
        <v>28</v>
      </c>
      <c r="I27" s="12"/>
      <c r="J27" s="16"/>
    </row>
    <row r="28" spans="6:10" ht="12.75">
      <c r="F28" s="3"/>
      <c r="G28" s="3"/>
      <c r="H28" s="12"/>
      <c r="I28" s="12"/>
      <c r="J28" s="17"/>
    </row>
    <row r="29" spans="2:10" ht="12.75">
      <c r="B29" s="5" t="s">
        <v>29</v>
      </c>
      <c r="F29" s="3"/>
      <c r="G29" s="3"/>
      <c r="H29" s="12"/>
      <c r="I29" s="12"/>
      <c r="J29" s="17"/>
    </row>
    <row r="30" spans="3:10" ht="12.75">
      <c r="C30" t="s">
        <v>30</v>
      </c>
      <c r="F30" s="3" t="s">
        <v>31</v>
      </c>
      <c r="G30" s="3"/>
      <c r="H30" s="12" t="s">
        <v>32</v>
      </c>
      <c r="I30" s="12"/>
      <c r="J30" s="17"/>
    </row>
    <row r="31" spans="3:10" ht="12.75">
      <c r="C31" t="s">
        <v>33</v>
      </c>
      <c r="F31" s="3" t="s">
        <v>34</v>
      </c>
      <c r="G31" s="3"/>
      <c r="H31" s="12" t="s">
        <v>34</v>
      </c>
      <c r="I31" s="12"/>
      <c r="J31" s="17"/>
    </row>
    <row r="32" spans="8:9" ht="12.75">
      <c r="H32" s="12"/>
      <c r="I32" s="12"/>
    </row>
    <row r="33" spans="2:9" ht="12.75">
      <c r="B33" s="3" t="s">
        <v>35</v>
      </c>
      <c r="F33" s="3" t="s">
        <v>26</v>
      </c>
      <c r="H33" s="12" t="s">
        <v>36</v>
      </c>
      <c r="I33" s="12"/>
    </row>
    <row r="34" ht="12.75">
      <c r="F34" s="18" t="s">
        <v>37</v>
      </c>
    </row>
  </sheetData>
  <sheetProtection/>
  <mergeCells count="1">
    <mergeCell ref="I23:J23"/>
  </mergeCells>
  <printOptions/>
  <pageMargins left="0.5511811023622047" right="0.2362204724409449" top="0.984251968503937" bottom="0.984251968503937" header="0.5118110236220472" footer="0.5118110236220472"/>
  <pageSetup cellComments="asDisplayed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t503810</dc:creator>
  <cp:keywords/>
  <dc:description/>
  <cp:lastModifiedBy>t503810</cp:lastModifiedBy>
  <dcterms:created xsi:type="dcterms:W3CDTF">2011-10-25T09:58:41Z</dcterms:created>
  <dcterms:modified xsi:type="dcterms:W3CDTF">2011-10-25T17:25:57Z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349290779</vt:i4>
  </property>
  <property fmtid="{D5CDD505-2E9C-101B-9397-08002B2CF9AE}" pid="4" name="_NewReviewCyc">
    <vt:lpwstr/>
  </property>
  <property fmtid="{D5CDD505-2E9C-101B-9397-08002B2CF9AE}" pid="5" name="_EmailSubje">
    <vt:lpwstr>Q3-materialer til web</vt:lpwstr>
  </property>
  <property fmtid="{D5CDD505-2E9C-101B-9397-08002B2CF9AE}" pid="6" name="_AuthorEma">
    <vt:lpwstr>hanne.aune@telenor.com</vt:lpwstr>
  </property>
  <property fmtid="{D5CDD505-2E9C-101B-9397-08002B2CF9AE}" pid="7" name="_AuthorEmailDisplayNa">
    <vt:lpwstr>Aune Hanne (ASA)</vt:lpwstr>
  </property>
</Properties>
</file>