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5300" windowHeight="8085" tabRatio="777" activeTab="0"/>
  </bookViews>
  <sheets>
    <sheet name="Profit and loss" sheetId="1" r:id="rId1"/>
    <sheet name="Balance" sheetId="2" r:id="rId2"/>
    <sheet name="Shareholders equity" sheetId="3" r:id="rId3"/>
    <sheet name="Cash flow" sheetId="4" r:id="rId4"/>
    <sheet name="Business areas" sheetId="5" r:id="rId5"/>
    <sheet name="Analytical info" sheetId="6" r:id="rId6"/>
    <sheet name="Special items" sheetId="7" r:id="rId7"/>
  </sheets>
  <definedNames>
    <definedName name="_xlnm.Print_Titles" localSheetId="5">'Analytical info'!$1:$3</definedName>
  </definedNames>
  <calcPr fullCalcOnLoad="1"/>
</workbook>
</file>

<file path=xl/sharedStrings.xml><?xml version="1.0" encoding="utf-8"?>
<sst xmlns="http://schemas.openxmlformats.org/spreadsheetml/2006/main" count="472" uniqueCount="163">
  <si>
    <t>EBITDA</t>
  </si>
  <si>
    <t>Networks</t>
  </si>
  <si>
    <t>Plus</t>
  </si>
  <si>
    <t>Business Solutions</t>
  </si>
  <si>
    <t xml:space="preserve"> - </t>
  </si>
  <si>
    <t>Mobile</t>
  </si>
  <si>
    <t>EDB Business Partner</t>
  </si>
  <si>
    <t xml:space="preserve"> </t>
  </si>
  <si>
    <t>MOBILE</t>
  </si>
  <si>
    <t>NETWORKS</t>
  </si>
  <si>
    <t>PLUS</t>
  </si>
  <si>
    <t>mNorway</t>
  </si>
  <si>
    <t xml:space="preserve"> -   </t>
  </si>
  <si>
    <t>Grameen Phone (Bangladesh)</t>
  </si>
  <si>
    <t>BUSINESS SOLUTIONS</t>
  </si>
  <si>
    <t>US GAAP</t>
  </si>
  <si>
    <t>1st quarter</t>
  </si>
  <si>
    <t>Year</t>
  </si>
  <si>
    <t>(NOK in millions)</t>
  </si>
  <si>
    <t>EBITDA  according to the profit and loss statement</t>
  </si>
  <si>
    <t>Gains on disposal of fixed assets and operations</t>
  </si>
  <si>
    <t>Losses on disposal of fixed assets and operations</t>
  </si>
  <si>
    <t>EBITDA excluding gains and losses</t>
  </si>
  <si>
    <t>Expenses for restructuring, workforce reductions, loss contracts and exit of activities</t>
  </si>
  <si>
    <t>Other</t>
  </si>
  <si>
    <t>Total restructuring expenses etc.</t>
  </si>
  <si>
    <t>Adjusted EBITDA</t>
  </si>
  <si>
    <t>Write-downs</t>
  </si>
  <si>
    <t>Total write-downs</t>
  </si>
  <si>
    <t>Adjusted operating profit</t>
  </si>
  <si>
    <t>Special items associated companies</t>
  </si>
  <si>
    <t>Gains/losses on disposal of ownership interests</t>
  </si>
  <si>
    <t>Write-down Sonofon</t>
  </si>
  <si>
    <t>Write-down Telenordia</t>
  </si>
  <si>
    <t>Write-down DTAC/UCOM</t>
  </si>
  <si>
    <t>Other write-downs associated companies</t>
  </si>
  <si>
    <t>Total special items associated companies</t>
  </si>
  <si>
    <t>Net gain/losses and write-downs financial items</t>
  </si>
  <si>
    <t>Adjusted profit/loss before taxes and minority interests</t>
  </si>
  <si>
    <t>&gt; SPECIAL ITEMS</t>
  </si>
  <si>
    <t>Fixed line market share of traffic minutes (including Internet) (%)</t>
  </si>
  <si>
    <t>Traffic minutes per GSM subscription per month, generated and terminated</t>
  </si>
  <si>
    <t>Revenue per GSM subscription per month (ARPU):</t>
  </si>
  <si>
    <t>Associated companies</t>
  </si>
  <si>
    <t>Telenor’s share of mobile subscriptions</t>
  </si>
  <si>
    <t xml:space="preserve">     – total</t>
  </si>
  <si>
    <t xml:space="preserve">     – contract</t>
  </si>
  <si>
    <t xml:space="preserve">     – prepaid</t>
  </si>
  <si>
    <t xml:space="preserve">     – of which Frisurf</t>
  </si>
  <si>
    <t xml:space="preserve">     – of which ADSL</t>
  </si>
  <si>
    <t xml:space="preserve">     – Cable-TV</t>
  </si>
  <si>
    <t xml:space="preserve">     – Small antenna networks (SMATV)</t>
  </si>
  <si>
    <t xml:space="preserve">     – of which prepaid</t>
  </si>
  <si>
    <t>Pannon GSM (Hungary)</t>
  </si>
  <si>
    <t>Revenues (NOK in millions)</t>
  </si>
  <si>
    <t>EBITDA excluding gains and losses (NOK in millions)</t>
  </si>
  <si>
    <t>Operating profit/loss (NOK in millions)</t>
  </si>
  <si>
    <t>Profit/loss before taxes and minority interests (NOK in millions)</t>
  </si>
  <si>
    <t>Equity ratio including minority interests (%)</t>
  </si>
  <si>
    <t>Net interest bearing liabilities (NOK in millions)</t>
  </si>
  <si>
    <t xml:space="preserve">     – of which abroad</t>
  </si>
  <si>
    <t>&gt; ANALYTICAL INFORMATION</t>
  </si>
  <si>
    <t>2nd quarter</t>
  </si>
  <si>
    <t>3rd quarter</t>
  </si>
  <si>
    <t>4th quarter</t>
  </si>
  <si>
    <t>Other business units</t>
  </si>
  <si>
    <t>Corporate functions and group activities</t>
  </si>
  <si>
    <t>Eliminations</t>
  </si>
  <si>
    <t>Total</t>
  </si>
  <si>
    <t>Profit before
taxes and
minority interests</t>
  </si>
  <si>
    <t>Net financial items</t>
  </si>
  <si>
    <t>Operating profit/loss</t>
  </si>
  <si>
    <t>(NOK in millions except net income per share)</t>
  </si>
  <si>
    <t>&gt; PROFIT AND LOSS STATEMENT</t>
  </si>
  <si>
    <t>Revenues</t>
  </si>
  <si>
    <t>Total revenues</t>
  </si>
  <si>
    <t>Costs of materials and traffic charges</t>
  </si>
  <si>
    <t>Own work capitalized</t>
  </si>
  <si>
    <t>Salaries and personell costs</t>
  </si>
  <si>
    <t>Other operating expenses</t>
  </si>
  <si>
    <t>Depreciation and amortization</t>
  </si>
  <si>
    <t>Total operating expenses</t>
  </si>
  <si>
    <t>Operating profit</t>
  </si>
  <si>
    <t>Profit before taxes and minority interests</t>
  </si>
  <si>
    <t>Taxes</t>
  </si>
  <si>
    <t>Minority interests</t>
  </si>
  <si>
    <t>Net income</t>
  </si>
  <si>
    <t>Net Income per share in NOK – basic</t>
  </si>
  <si>
    <t>Net Income per share in NOK – diluted</t>
  </si>
  <si>
    <t>EBITDA excluding gains and losses - margin</t>
  </si>
  <si>
    <t xml:space="preserve">Net Income per share in NOK - diluted </t>
  </si>
  <si>
    <t>Deferred tax assets</t>
  </si>
  <si>
    <t>Intangible assets</t>
  </si>
  <si>
    <t>Tangible assets</t>
  </si>
  <si>
    <t>Other financial assets</t>
  </si>
  <si>
    <t>Total fixed assets</t>
  </si>
  <si>
    <t>Other current assets</t>
  </si>
  <si>
    <t>Cash and interest bearing investments</t>
  </si>
  <si>
    <t>Total current assets</t>
  </si>
  <si>
    <t>Total assets</t>
  </si>
  <si>
    <t>Shareholders equity</t>
  </si>
  <si>
    <t>Total equity and minority interests</t>
  </si>
  <si>
    <t>Long-term non-interest bearing liabilities</t>
  </si>
  <si>
    <t>Long-term interest bearing liabilities</t>
  </si>
  <si>
    <t>Total long-term liabilities</t>
  </si>
  <si>
    <t>Short-term non-interest bearing liabilities</t>
  </si>
  <si>
    <t>Short-term interest bearing liabilities</t>
  </si>
  <si>
    <t>Total short-term liabilities</t>
  </si>
  <si>
    <t>Total equity and liabilities</t>
  </si>
  <si>
    <t>Telenor group</t>
  </si>
  <si>
    <t>Balance as of 31 December 2001</t>
  </si>
  <si>
    <t>Translation adjustments</t>
  </si>
  <si>
    <t>Balance as of 31 December 2002</t>
  </si>
  <si>
    <t>Net cash flow from operating activities</t>
  </si>
  <si>
    <t>Net cash flow from investment activities</t>
  </si>
  <si>
    <t>Net cash flow from financing activities</t>
  </si>
  <si>
    <t>Net change in cash and cash equivalents</t>
  </si>
  <si>
    <t>Cash and cash equivalents 01.01</t>
  </si>
  <si>
    <t>Cash and cash equivalents by the end of the period</t>
  </si>
  <si>
    <t>&gt; SHAREHOLDERS EQUITY</t>
  </si>
  <si>
    <t>&gt; CASH FLOW STATEMENT</t>
  </si>
  <si>
    <t>&gt; BALANCE SHEET</t>
  </si>
  <si>
    <t>No of man-years</t>
  </si>
  <si>
    <t>No of mobile subscriptions (NMT + GSM)</t>
  </si>
  <si>
    <t>No of GSM subscriptions</t>
  </si>
  <si>
    <t>No of SMS and content messages (in millions)</t>
  </si>
  <si>
    <t>No of mobile subscriptions</t>
  </si>
  <si>
    <t>DiGiCom (Malaysia)</t>
  </si>
  <si>
    <t>No of mobile subscriptions (100%)</t>
  </si>
  <si>
    <t>PSTN/ISDN generated traffic (mill minutes)</t>
  </si>
  <si>
    <t>No of internet subscriptions residential market Norway</t>
  </si>
  <si>
    <t>No of internet subscriptions residential market Sweden</t>
  </si>
  <si>
    <t>No of fixed line subscriptions residential market Sweden (PSTN)</t>
  </si>
  <si>
    <t>No of pay television subscribers in the Nordic region</t>
  </si>
  <si>
    <t>No of internet subscriptions business market Norway</t>
  </si>
  <si>
    <t>No of internet subscriptions business market Sweden</t>
  </si>
  <si>
    <t>No of fixed line subscriptions business market Sweden (PSTN)</t>
  </si>
  <si>
    <t>No of internet subscriptions outside Nordic region (Nextra)</t>
  </si>
  <si>
    <t>MOBILE (cont.)</t>
  </si>
  <si>
    <r>
      <t xml:space="preserve">Traffic minutes per GSM subscription per month, generated and terminated </t>
    </r>
    <r>
      <rPr>
        <vertAlign val="superscript"/>
        <sz val="9"/>
        <rFont val="Arial"/>
        <family val="2"/>
      </rPr>
      <t>3)</t>
    </r>
  </si>
  <si>
    <r>
      <t xml:space="preserve">No of PSTN subscriptions </t>
    </r>
    <r>
      <rPr>
        <vertAlign val="superscript"/>
        <sz val="9"/>
        <rFont val="Arial"/>
        <family val="2"/>
      </rPr>
      <t>1)</t>
    </r>
  </si>
  <si>
    <r>
      <t xml:space="preserve">No of ISDN subscriptions (lines) </t>
    </r>
    <r>
      <rPr>
        <vertAlign val="superscript"/>
        <sz val="9"/>
        <rFont val="Arial"/>
        <family val="2"/>
      </rPr>
      <t>1)</t>
    </r>
  </si>
  <si>
    <r>
      <t xml:space="preserve">     – Home satellite dish (DTH)</t>
    </r>
    <r>
      <rPr>
        <vertAlign val="superscript"/>
        <sz val="9"/>
        <rFont val="Arial"/>
        <family val="2"/>
      </rPr>
      <t xml:space="preserve"> 2)</t>
    </r>
  </si>
  <si>
    <r>
      <t>1)</t>
    </r>
    <r>
      <rPr>
        <sz val="9"/>
        <rFont val="Arial"/>
        <family val="2"/>
      </rPr>
      <t xml:space="preserve"> The figures in the period 2nd quarter 2001 to 4th quarter 2001 are adjusted
</t>
    </r>
    <r>
      <rPr>
        <vertAlign val="superscript"/>
        <sz val="9"/>
        <rFont val="Arial"/>
        <family val="2"/>
      </rPr>
      <t>2)</t>
    </r>
    <r>
      <rPr>
        <sz val="9"/>
        <rFont val="Arial"/>
        <family val="2"/>
      </rPr>
      <t xml:space="preserve"> Includes all subscribers in Canal Digital. In the 1st quarter 2002 56,000 subscibers were transferred to Otrum
</t>
    </r>
    <r>
      <rPr>
        <vertAlign val="superscript"/>
        <sz val="9"/>
        <rFont val="Arial"/>
        <family val="2"/>
      </rPr>
      <t xml:space="preserve">3) </t>
    </r>
    <r>
      <rPr>
        <sz val="9"/>
        <rFont val="Arial"/>
        <family val="2"/>
      </rPr>
      <t xml:space="preserve">The figure in 4th quarter 2001 is adjusted
</t>
    </r>
  </si>
  <si>
    <t>Net interest bearing liabilities/EBITDA excl. gains and losses last 12 months</t>
  </si>
  <si>
    <r>
      <t>Revenues</t>
    </r>
    <r>
      <rPr>
        <b/>
        <vertAlign val="superscript"/>
        <sz val="9"/>
        <rFont val="Arial"/>
        <family val="2"/>
      </rPr>
      <t>1)</t>
    </r>
  </si>
  <si>
    <r>
      <t>of which external</t>
    </r>
    <r>
      <rPr>
        <b/>
        <vertAlign val="superscript"/>
        <sz val="9"/>
        <rFont val="Arial"/>
        <family val="2"/>
      </rPr>
      <t>1)</t>
    </r>
    <r>
      <rPr>
        <b/>
        <sz val="9"/>
        <rFont val="Arial"/>
        <family val="2"/>
      </rPr>
      <t xml:space="preserve"> </t>
    </r>
  </si>
  <si>
    <r>
      <t>Media</t>
    </r>
    <r>
      <rPr>
        <vertAlign val="superscript"/>
        <sz val="9"/>
        <rFont val="Arial"/>
        <family val="2"/>
      </rPr>
      <t>2)</t>
    </r>
  </si>
  <si>
    <r>
      <t>1)</t>
    </r>
    <r>
      <rPr>
        <sz val="9"/>
        <rFont val="Arial"/>
        <family val="2"/>
      </rPr>
      <t xml:space="preserve"> Revenues include gains on disposal of fixed assets and operations
</t>
    </r>
    <r>
      <rPr>
        <vertAlign val="superscript"/>
        <sz val="9"/>
        <rFont val="Arial"/>
        <family val="2"/>
      </rPr>
      <t>2)</t>
    </r>
    <r>
      <rPr>
        <sz val="9"/>
        <rFont val="Arial"/>
        <family val="2"/>
      </rPr>
      <t xml:space="preserve"> Sold as of 1 October 2001</t>
    </r>
  </si>
  <si>
    <t>2nd quarter kvartal</t>
  </si>
  <si>
    <t xml:space="preserve">1st half-year </t>
  </si>
  <si>
    <t>&gt; THE BUSINESS AREAS SECOND QUARTER</t>
  </si>
  <si>
    <t>&gt; THE BUSINESS AREAS FIRST HALF-YEAR</t>
  </si>
  <si>
    <t xml:space="preserve">                 1st half-year</t>
  </si>
  <si>
    <t>Consolidation Canal Digital</t>
  </si>
  <si>
    <t>-</t>
  </si>
  <si>
    <t xml:space="preserve">             1st half-year</t>
  </si>
  <si>
    <r>
      <t xml:space="preserve">Net Income </t>
    </r>
    <r>
      <rPr>
        <sz val="8"/>
        <rFont val="Arial"/>
        <family val="2"/>
      </rPr>
      <t>1)</t>
    </r>
  </si>
  <si>
    <r>
      <t xml:space="preserve">Pro forma net income 2001 </t>
    </r>
    <r>
      <rPr>
        <sz val="8"/>
        <rFont val="Arial"/>
        <family val="2"/>
      </rPr>
      <t>2)</t>
    </r>
  </si>
  <si>
    <r>
      <t xml:space="preserve">Pro forma net income per share in NOK 2001 - diluted </t>
    </r>
    <r>
      <rPr>
        <sz val="8"/>
        <rFont val="Arial"/>
        <family val="2"/>
      </rPr>
      <t>2)</t>
    </r>
  </si>
  <si>
    <r>
      <t xml:space="preserve">Pro forma net income per share in NOK 2001 - basic </t>
    </r>
    <r>
      <rPr>
        <sz val="8"/>
        <rFont val="Arial"/>
        <family val="2"/>
      </rPr>
      <t>2)</t>
    </r>
  </si>
  <si>
    <t xml:space="preserve">1) US GAAP net income first quarter 2002 is corrected to NOK 670 million (from NOK 560 million previously reported) due to changes in taxes on goodwill. Net income per share (basic and diluted) is corrected to 0.377 (from 0.316). </t>
  </si>
  <si>
    <t>2) Pro forma net oncome and pro forma net income per share in 2001 in NOK (basic and diluted) reflects the effects assuming SFAS 142 were adopted 1st January 2001.</t>
  </si>
</sst>
</file>

<file path=xl/styles.xml><?xml version="1.0" encoding="utf-8"?>
<styleSheet xmlns="http://schemas.openxmlformats.org/spreadsheetml/2006/main">
  <numFmts count="12">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0\ %"/>
    <numFmt numFmtId="165" formatCode="#,##0.000_);\(#,##0.000\)"/>
    <numFmt numFmtId="166" formatCode="0.0_);\(0.0\)"/>
    <numFmt numFmtId="167" formatCode="0.000_);\(0.000\)"/>
  </numFmts>
  <fonts count="6">
    <font>
      <sz val="10"/>
      <name val="Arial"/>
      <family val="0"/>
    </font>
    <font>
      <sz val="9"/>
      <name val="Arial"/>
      <family val="2"/>
    </font>
    <font>
      <b/>
      <sz val="9"/>
      <name val="Arial"/>
      <family val="2"/>
    </font>
    <font>
      <vertAlign val="superscript"/>
      <sz val="9"/>
      <name val="Arial"/>
      <family val="2"/>
    </font>
    <font>
      <b/>
      <vertAlign val="superscript"/>
      <sz val="9"/>
      <name val="Arial"/>
      <family val="2"/>
    </font>
    <font>
      <sz val="8"/>
      <name val="Arial"/>
      <family val="2"/>
    </font>
  </fonts>
  <fills count="3">
    <fill>
      <patternFill/>
    </fill>
    <fill>
      <patternFill patternType="gray125"/>
    </fill>
    <fill>
      <patternFill patternType="solid">
        <fgColor indexed="45"/>
        <bgColor indexed="64"/>
      </patternFill>
    </fill>
  </fills>
  <borders count="9">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1">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1" xfId="0" applyFont="1" applyBorder="1" applyAlignment="1">
      <alignment horizontal="right"/>
    </xf>
    <xf numFmtId="0" fontId="2" fillId="0" borderId="0" xfId="0" applyFont="1" applyAlignment="1">
      <alignment/>
    </xf>
    <xf numFmtId="0" fontId="2" fillId="2" borderId="0" xfId="0" applyFont="1" applyFill="1" applyAlignment="1">
      <alignment/>
    </xf>
    <xf numFmtId="0" fontId="2" fillId="2" borderId="0" xfId="0" applyFont="1" applyFill="1" applyAlignment="1">
      <alignment horizontal="right"/>
    </xf>
    <xf numFmtId="0" fontId="1" fillId="0" borderId="0" xfId="0" applyFont="1" applyAlignment="1">
      <alignment/>
    </xf>
    <xf numFmtId="0" fontId="1" fillId="0" borderId="0" xfId="0" applyFont="1" applyAlignment="1">
      <alignment wrapText="1"/>
    </xf>
    <xf numFmtId="0" fontId="1" fillId="0" borderId="2" xfId="0" applyFont="1" applyBorder="1" applyAlignment="1">
      <alignment horizontal="right"/>
    </xf>
    <xf numFmtId="0" fontId="1" fillId="0" borderId="0" xfId="0" applyFont="1" applyBorder="1" applyAlignment="1">
      <alignment horizontal="right"/>
    </xf>
    <xf numFmtId="14" fontId="2" fillId="2" borderId="0" xfId="0" applyNumberFormat="1" applyFont="1" applyFill="1" applyAlignment="1">
      <alignment horizontal="right"/>
    </xf>
    <xf numFmtId="0" fontId="1" fillId="0" borderId="0" xfId="0" applyFont="1" applyBorder="1" applyAlignment="1">
      <alignment/>
    </xf>
    <xf numFmtId="37" fontId="1" fillId="0" borderId="0" xfId="0" applyNumberFormat="1" applyFont="1" applyAlignment="1">
      <alignment horizontal="right"/>
    </xf>
    <xf numFmtId="37" fontId="1" fillId="0" borderId="1" xfId="0" applyNumberFormat="1" applyFont="1" applyBorder="1" applyAlignment="1">
      <alignment horizontal="right"/>
    </xf>
    <xf numFmtId="37" fontId="1" fillId="0" borderId="0" xfId="0" applyNumberFormat="1" applyFont="1" applyAlignment="1">
      <alignment/>
    </xf>
    <xf numFmtId="37" fontId="1" fillId="0" borderId="3" xfId="0" applyNumberFormat="1" applyFont="1" applyBorder="1" applyAlignment="1">
      <alignment horizontal="right"/>
    </xf>
    <xf numFmtId="37" fontId="1" fillId="0" borderId="4" xfId="0" applyNumberFormat="1" applyFont="1" applyBorder="1" applyAlignment="1">
      <alignment horizontal="right"/>
    </xf>
    <xf numFmtId="37" fontId="1" fillId="0" borderId="0" xfId="0" applyNumberFormat="1" applyFont="1" applyBorder="1" applyAlignment="1">
      <alignment horizontal="right"/>
    </xf>
    <xf numFmtId="37" fontId="1" fillId="0" borderId="2" xfId="0" applyNumberFormat="1" applyFont="1" applyBorder="1" applyAlignment="1">
      <alignment horizontal="right"/>
    </xf>
    <xf numFmtId="37" fontId="1" fillId="0" borderId="0" xfId="0" applyNumberFormat="1" applyFont="1" applyBorder="1" applyAlignment="1">
      <alignment/>
    </xf>
    <xf numFmtId="0" fontId="1" fillId="0" borderId="2" xfId="0" applyFont="1" applyBorder="1" applyAlignment="1">
      <alignment/>
    </xf>
    <xf numFmtId="0" fontId="2" fillId="0" borderId="3" xfId="0" applyFont="1" applyBorder="1" applyAlignment="1">
      <alignment/>
    </xf>
    <xf numFmtId="0" fontId="2" fillId="0" borderId="0" xfId="0" applyFont="1" applyAlignment="1">
      <alignment/>
    </xf>
    <xf numFmtId="37" fontId="2" fillId="0" borderId="3" xfId="0" applyNumberFormat="1" applyFont="1" applyBorder="1" applyAlignment="1">
      <alignment horizontal="right"/>
    </xf>
    <xf numFmtId="37" fontId="2" fillId="0" borderId="4" xfId="0" applyNumberFormat="1" applyFont="1" applyBorder="1" applyAlignment="1">
      <alignment horizontal="right"/>
    </xf>
    <xf numFmtId="0" fontId="2" fillId="0" borderId="5" xfId="0" applyFont="1" applyBorder="1" applyAlignment="1">
      <alignment/>
    </xf>
    <xf numFmtId="37" fontId="2" fillId="0" borderId="5" xfId="0" applyNumberFormat="1" applyFont="1" applyBorder="1" applyAlignment="1">
      <alignment horizontal="right"/>
    </xf>
    <xf numFmtId="37" fontId="2" fillId="0" borderId="6" xfId="0" applyNumberFormat="1" applyFont="1" applyBorder="1" applyAlignment="1">
      <alignment horizontal="right"/>
    </xf>
    <xf numFmtId="0" fontId="2" fillId="0" borderId="3" xfId="0" applyFont="1" applyBorder="1" applyAlignment="1">
      <alignment horizontal="right"/>
    </xf>
    <xf numFmtId="0" fontId="2" fillId="0" borderId="7" xfId="0" applyFont="1" applyBorder="1" applyAlignment="1">
      <alignment horizontal="right"/>
    </xf>
    <xf numFmtId="37" fontId="2" fillId="0" borderId="7" xfId="0" applyNumberFormat="1" applyFont="1" applyBorder="1" applyAlignment="1">
      <alignment horizontal="right"/>
    </xf>
    <xf numFmtId="0" fontId="2" fillId="0" borderId="3" xfId="0" applyFont="1" applyBorder="1" applyAlignment="1">
      <alignment horizontal="left"/>
    </xf>
    <xf numFmtId="164" fontId="1" fillId="0" borderId="0" xfId="0" applyNumberFormat="1" applyFont="1" applyAlignment="1">
      <alignment horizontal="right"/>
    </xf>
    <xf numFmtId="164" fontId="1" fillId="0" borderId="1" xfId="0" applyNumberFormat="1" applyFont="1" applyBorder="1" applyAlignment="1">
      <alignment horizontal="right"/>
    </xf>
    <xf numFmtId="165" fontId="1" fillId="0" borderId="1" xfId="0" applyNumberFormat="1" applyFont="1" applyBorder="1" applyAlignment="1">
      <alignment horizontal="right"/>
    </xf>
    <xf numFmtId="37" fontId="1" fillId="0" borderId="2" xfId="0" applyNumberFormat="1" applyFont="1" applyBorder="1" applyAlignment="1">
      <alignment/>
    </xf>
    <xf numFmtId="37" fontId="2" fillId="0" borderId="3" xfId="0" applyNumberFormat="1" applyFont="1" applyBorder="1" applyAlignment="1">
      <alignment/>
    </xf>
    <xf numFmtId="37" fontId="2" fillId="0" borderId="0" xfId="0" applyNumberFormat="1" applyFont="1" applyAlignment="1">
      <alignment/>
    </xf>
    <xf numFmtId="166" fontId="1" fillId="0" borderId="0" xfId="0" applyNumberFormat="1" applyFont="1" applyBorder="1" applyAlignment="1">
      <alignment horizontal="right"/>
    </xf>
    <xf numFmtId="166" fontId="1" fillId="0" borderId="1" xfId="0" applyNumberFormat="1" applyFont="1" applyBorder="1" applyAlignment="1">
      <alignment horizontal="right"/>
    </xf>
    <xf numFmtId="37" fontId="2" fillId="0" borderId="0" xfId="0" applyNumberFormat="1" applyFont="1" applyBorder="1" applyAlignment="1">
      <alignment/>
    </xf>
    <xf numFmtId="37" fontId="1" fillId="0" borderId="0" xfId="0" applyNumberFormat="1" applyFont="1" applyAlignment="1">
      <alignment wrapText="1"/>
    </xf>
    <xf numFmtId="0" fontId="2" fillId="0" borderId="0" xfId="0" applyFont="1" applyBorder="1" applyAlignment="1">
      <alignment/>
    </xf>
    <xf numFmtId="0" fontId="2" fillId="2" borderId="0" xfId="0" applyFont="1" applyFill="1" applyBorder="1" applyAlignment="1">
      <alignment horizontal="right"/>
    </xf>
    <xf numFmtId="0" fontId="2" fillId="2" borderId="0" xfId="0" applyFont="1" applyFill="1" applyBorder="1" applyAlignment="1">
      <alignment/>
    </xf>
    <xf numFmtId="3" fontId="1" fillId="0" borderId="0" xfId="0" applyNumberFormat="1" applyFont="1" applyBorder="1" applyAlignment="1">
      <alignment/>
    </xf>
    <xf numFmtId="3" fontId="2" fillId="0" borderId="3" xfId="0" applyNumberFormat="1" applyFont="1" applyBorder="1" applyAlignment="1">
      <alignment/>
    </xf>
    <xf numFmtId="37" fontId="2" fillId="0" borderId="3" xfId="0" applyNumberFormat="1" applyFont="1" applyBorder="1" applyAlignment="1">
      <alignment horizontal="left"/>
    </xf>
    <xf numFmtId="0" fontId="1" fillId="0" borderId="0" xfId="0" applyFont="1" applyBorder="1" applyAlignment="1">
      <alignment/>
    </xf>
    <xf numFmtId="0" fontId="1" fillId="0" borderId="0" xfId="0" applyFont="1" applyBorder="1" applyAlignment="1">
      <alignment wrapText="1"/>
    </xf>
    <xf numFmtId="0" fontId="1" fillId="0" borderId="3" xfId="0" applyFont="1" applyBorder="1" applyAlignment="1">
      <alignment horizontal="right"/>
    </xf>
    <xf numFmtId="0" fontId="2" fillId="2" borderId="1" xfId="0" applyFont="1" applyFill="1" applyBorder="1" applyAlignment="1">
      <alignment/>
    </xf>
    <xf numFmtId="37" fontId="2" fillId="0" borderId="0" xfId="0" applyNumberFormat="1" applyFont="1" applyBorder="1" applyAlignment="1">
      <alignment horizontal="right"/>
    </xf>
    <xf numFmtId="37" fontId="1" fillId="0" borderId="0" xfId="16" applyNumberFormat="1" applyFont="1" applyAlignment="1">
      <alignment horizontal="right"/>
    </xf>
    <xf numFmtId="37" fontId="2" fillId="0" borderId="3" xfId="16" applyNumberFormat="1" applyFont="1" applyBorder="1" applyAlignment="1">
      <alignment horizontal="right"/>
    </xf>
    <xf numFmtId="14" fontId="2" fillId="2" borderId="0" xfId="0" applyNumberFormat="1" applyFont="1" applyFill="1" applyAlignment="1">
      <alignment/>
    </xf>
    <xf numFmtId="14" fontId="2" fillId="2" borderId="0" xfId="0" applyNumberFormat="1" applyFont="1" applyFill="1" applyAlignment="1" quotePrefix="1">
      <alignment horizontal="right"/>
    </xf>
    <xf numFmtId="37" fontId="2" fillId="0" borderId="8" xfId="0" applyNumberFormat="1" applyFont="1" applyBorder="1" applyAlignment="1">
      <alignment horizontal="right"/>
    </xf>
    <xf numFmtId="167" fontId="1" fillId="0" borderId="0" xfId="0" applyNumberFormat="1" applyFont="1" applyAlignment="1">
      <alignment horizontal="right"/>
    </xf>
    <xf numFmtId="167" fontId="1" fillId="0" borderId="0" xfId="0" applyNumberFormat="1" applyFont="1" applyBorder="1" applyAlignment="1">
      <alignment horizontal="right"/>
    </xf>
    <xf numFmtId="0" fontId="2" fillId="2" borderId="1" xfId="0" applyFont="1" applyFill="1" applyBorder="1" applyAlignment="1">
      <alignment horizontal="right"/>
    </xf>
    <xf numFmtId="0" fontId="2" fillId="2" borderId="2" xfId="0" applyFont="1" applyFill="1" applyBorder="1" applyAlignment="1">
      <alignment horizontal="right"/>
    </xf>
    <xf numFmtId="0" fontId="2" fillId="2" borderId="2" xfId="0" applyFont="1" applyFill="1" applyBorder="1" applyAlignment="1">
      <alignment/>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0" xfId="0" applyFont="1" applyFill="1" applyAlignment="1">
      <alignment horizontal="right"/>
    </xf>
    <xf numFmtId="0" fontId="1" fillId="0" borderId="0" xfId="0" applyFont="1" applyAlignment="1">
      <alignment horizontal="right"/>
    </xf>
    <xf numFmtId="0" fontId="2" fillId="2" borderId="0" xfId="0" applyFont="1" applyFill="1" applyAlignment="1">
      <alignment horizontal="center"/>
    </xf>
    <xf numFmtId="0" fontId="2" fillId="2" borderId="0" xfId="0" applyFont="1" applyFill="1" applyAlignment="1">
      <alignment horizontal="center" vertical="top" wrapText="1"/>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0" borderId="0" xfId="0" applyFont="1" applyAlignment="1">
      <alignment wrapText="1"/>
    </xf>
    <xf numFmtId="0" fontId="0" fillId="0" borderId="0" xfId="0" applyAlignment="1">
      <alignment wrapText="1"/>
    </xf>
    <xf numFmtId="0" fontId="2" fillId="2" borderId="0" xfId="0" applyFont="1" applyFill="1" applyBorder="1" applyAlignment="1">
      <alignment horizontal="center"/>
    </xf>
    <xf numFmtId="0" fontId="1" fillId="0" borderId="0" xfId="0" applyFont="1" applyBorder="1" applyAlignment="1">
      <alignment/>
    </xf>
    <xf numFmtId="0" fontId="3" fillId="0" borderId="0" xfId="0" applyFont="1" applyAlignment="1">
      <alignment horizontal="left" vertical="center" wrapText="1"/>
    </xf>
    <xf numFmtId="0" fontId="1" fillId="0" borderId="0" xfId="0" applyFont="1" applyAlignment="1">
      <alignment horizontal="left" vertical="center"/>
    </xf>
    <xf numFmtId="0" fontId="0" fillId="0" borderId="0" xfId="0" applyAlignment="1">
      <alignment horizontal="center"/>
    </xf>
    <xf numFmtId="0" fontId="1" fillId="0" borderId="0" xfId="0" applyFont="1" applyBorder="1" applyAlignment="1">
      <alignment horizontal="center"/>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34779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CCC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38"/>
  <sheetViews>
    <sheetView tabSelected="1" workbookViewId="0" topLeftCell="A1">
      <selection activeCell="A1" sqref="A1"/>
    </sheetView>
  </sheetViews>
  <sheetFormatPr defaultColWidth="11.421875" defaultRowHeight="12.75"/>
  <cols>
    <col min="1" max="1" width="55.7109375" style="1" customWidth="1"/>
    <col min="2" max="2" width="9.7109375" style="1" customWidth="1"/>
    <col min="3" max="3" width="9.28125" style="1" customWidth="1"/>
    <col min="4" max="6" width="9.7109375" style="2" customWidth="1"/>
    <col min="7" max="8" width="8.7109375" style="1" customWidth="1"/>
    <col min="9" max="16384" width="11.421875" style="1" customWidth="1"/>
  </cols>
  <sheetData>
    <row r="1" spans="1:3" ht="12">
      <c r="A1" s="4" t="s">
        <v>73</v>
      </c>
      <c r="B1" s="4"/>
      <c r="C1" s="4"/>
    </row>
    <row r="2" spans="1:6" ht="12">
      <c r="A2" s="5" t="s">
        <v>109</v>
      </c>
      <c r="B2" s="64" t="s">
        <v>62</v>
      </c>
      <c r="C2" s="65"/>
      <c r="D2" s="64" t="s">
        <v>156</v>
      </c>
      <c r="E2" s="65"/>
      <c r="F2" s="61" t="s">
        <v>17</v>
      </c>
    </row>
    <row r="3" spans="1:6" ht="12">
      <c r="A3" s="5" t="s">
        <v>72</v>
      </c>
      <c r="B3" s="52">
        <v>2002</v>
      </c>
      <c r="C3" s="63">
        <v>2001</v>
      </c>
      <c r="D3" s="61">
        <v>2002</v>
      </c>
      <c r="E3" s="62">
        <v>2001</v>
      </c>
      <c r="F3" s="61">
        <v>2001</v>
      </c>
    </row>
    <row r="4" spans="1:7" ht="12">
      <c r="A4" s="1" t="s">
        <v>74</v>
      </c>
      <c r="B4" s="13">
        <v>11939</v>
      </c>
      <c r="C4" s="13">
        <v>10017</v>
      </c>
      <c r="D4" s="13">
        <v>23457</v>
      </c>
      <c r="E4" s="13">
        <v>19714</v>
      </c>
      <c r="F4" s="14">
        <v>40604</v>
      </c>
      <c r="G4" s="15"/>
    </row>
    <row r="5" spans="1:7" ht="12">
      <c r="A5" s="1" t="s">
        <v>20</v>
      </c>
      <c r="B5" s="13">
        <v>72</v>
      </c>
      <c r="C5" s="13">
        <v>38</v>
      </c>
      <c r="D5" s="13">
        <v>117</v>
      </c>
      <c r="E5" s="13">
        <v>342</v>
      </c>
      <c r="F5" s="14">
        <v>5436</v>
      </c>
      <c r="G5" s="15"/>
    </row>
    <row r="6" spans="1:7" ht="12">
      <c r="A6" s="22" t="s">
        <v>75</v>
      </c>
      <c r="B6" s="24">
        <f>SUM(B4:B5)</f>
        <v>12011</v>
      </c>
      <c r="C6" s="24">
        <f>SUM(C4:C5)</f>
        <v>10055</v>
      </c>
      <c r="D6" s="24">
        <f>SUM(D4:D5)</f>
        <v>23574</v>
      </c>
      <c r="E6" s="24">
        <f>SUM(E4:E5)</f>
        <v>20056</v>
      </c>
      <c r="F6" s="25">
        <v>46040</v>
      </c>
      <c r="G6" s="15"/>
    </row>
    <row r="7" spans="1:7" ht="12">
      <c r="A7" s="1" t="s">
        <v>76</v>
      </c>
      <c r="B7" s="13">
        <v>3219</v>
      </c>
      <c r="C7" s="13">
        <v>2604</v>
      </c>
      <c r="D7" s="13">
        <v>6322</v>
      </c>
      <c r="E7" s="13">
        <v>4945</v>
      </c>
      <c r="F7" s="14">
        <v>10204</v>
      </c>
      <c r="G7" s="15"/>
    </row>
    <row r="8" spans="1:7" ht="12">
      <c r="A8" s="1" t="s">
        <v>77</v>
      </c>
      <c r="B8" s="13">
        <v>-153</v>
      </c>
      <c r="C8" s="13">
        <v>-249</v>
      </c>
      <c r="D8" s="13">
        <v>-293</v>
      </c>
      <c r="E8" s="13">
        <v>-466</v>
      </c>
      <c r="F8" s="14">
        <v>-1002</v>
      </c>
      <c r="G8" s="15"/>
    </row>
    <row r="9" spans="1:7" ht="12">
      <c r="A9" s="1" t="s">
        <v>78</v>
      </c>
      <c r="B9" s="13">
        <v>2416</v>
      </c>
      <c r="C9" s="13">
        <v>2545</v>
      </c>
      <c r="D9" s="13">
        <v>5055</v>
      </c>
      <c r="E9" s="13">
        <v>5018</v>
      </c>
      <c r="F9" s="14">
        <v>10165</v>
      </c>
      <c r="G9" s="15"/>
    </row>
    <row r="10" spans="1:7" ht="12">
      <c r="A10" s="1" t="s">
        <v>79</v>
      </c>
      <c r="B10" s="13">
        <v>3302</v>
      </c>
      <c r="C10" s="13">
        <v>2916</v>
      </c>
      <c r="D10" s="13">
        <v>6292</v>
      </c>
      <c r="E10" s="13">
        <v>5723</v>
      </c>
      <c r="F10" s="14">
        <v>12360</v>
      </c>
      <c r="G10" s="15"/>
    </row>
    <row r="11" spans="1:7" ht="12">
      <c r="A11" s="1" t="s">
        <v>21</v>
      </c>
      <c r="B11" s="13">
        <v>15</v>
      </c>
      <c r="C11" s="13">
        <v>39</v>
      </c>
      <c r="D11" s="13">
        <v>86</v>
      </c>
      <c r="E11" s="13">
        <v>39</v>
      </c>
      <c r="F11" s="14">
        <v>63</v>
      </c>
      <c r="G11" s="15"/>
    </row>
    <row r="12" spans="1:7" ht="12">
      <c r="A12" s="1" t="s">
        <v>80</v>
      </c>
      <c r="B12" s="13">
        <v>2416</v>
      </c>
      <c r="C12" s="13">
        <v>1821</v>
      </c>
      <c r="D12" s="13">
        <v>4684</v>
      </c>
      <c r="E12" s="13">
        <v>3430</v>
      </c>
      <c r="F12" s="14">
        <v>7251</v>
      </c>
      <c r="G12" s="15"/>
    </row>
    <row r="13" spans="1:7" ht="12">
      <c r="A13" s="12" t="s">
        <v>27</v>
      </c>
      <c r="B13" s="18">
        <v>105</v>
      </c>
      <c r="C13" s="18">
        <v>688</v>
      </c>
      <c r="D13" s="18">
        <v>135</v>
      </c>
      <c r="E13" s="19">
        <v>690</v>
      </c>
      <c r="F13" s="18">
        <v>3822</v>
      </c>
      <c r="G13" s="15"/>
    </row>
    <row r="14" spans="1:7" ht="12">
      <c r="A14" s="22" t="s">
        <v>81</v>
      </c>
      <c r="B14" s="24">
        <f>SUM(B7:B13)</f>
        <v>11320</v>
      </c>
      <c r="C14" s="24">
        <f>SUM(C7:C13)</f>
        <v>10364</v>
      </c>
      <c r="D14" s="24">
        <f>SUM(D7:D13)</f>
        <v>22281</v>
      </c>
      <c r="E14" s="24">
        <f>SUM(E7:E13)</f>
        <v>19379</v>
      </c>
      <c r="F14" s="25">
        <f>SUM(F7:F13)</f>
        <v>42863</v>
      </c>
      <c r="G14" s="15"/>
    </row>
    <row r="15" spans="1:7" ht="12">
      <c r="A15" s="26" t="s">
        <v>82</v>
      </c>
      <c r="B15" s="27">
        <f>B6-B14</f>
        <v>691</v>
      </c>
      <c r="C15" s="27">
        <f>C6-C14</f>
        <v>-309</v>
      </c>
      <c r="D15" s="27">
        <f>D6-D14</f>
        <v>1293</v>
      </c>
      <c r="E15" s="27">
        <f>E6-E14</f>
        <v>677</v>
      </c>
      <c r="F15" s="28">
        <f>F6-F14</f>
        <v>3177</v>
      </c>
      <c r="G15" s="15"/>
    </row>
    <row r="16" spans="1:7" s="12" customFormat="1" ht="12">
      <c r="A16" s="26" t="s">
        <v>43</v>
      </c>
      <c r="B16" s="27">
        <v>2</v>
      </c>
      <c r="C16" s="27">
        <v>2063</v>
      </c>
      <c r="D16" s="58">
        <v>-178</v>
      </c>
      <c r="E16" s="27">
        <v>12251</v>
      </c>
      <c r="F16" s="28">
        <v>8237</v>
      </c>
      <c r="G16" s="20"/>
    </row>
    <row r="17" spans="1:7" s="12" customFormat="1" ht="12">
      <c r="A17" s="12" t="s">
        <v>70</v>
      </c>
      <c r="B17" s="18">
        <v>-310</v>
      </c>
      <c r="C17" s="18">
        <v>-326</v>
      </c>
      <c r="D17" s="18">
        <v>-701</v>
      </c>
      <c r="E17" s="19">
        <v>-834</v>
      </c>
      <c r="F17" s="18">
        <v>-1159</v>
      </c>
      <c r="G17" s="20"/>
    </row>
    <row r="18" spans="1:7" s="12" customFormat="1" ht="12">
      <c r="A18" s="22" t="s">
        <v>83</v>
      </c>
      <c r="B18" s="24">
        <f>SUM(B15:B17)</f>
        <v>383</v>
      </c>
      <c r="C18" s="24">
        <f>SUM(C15:C17)</f>
        <v>1428</v>
      </c>
      <c r="D18" s="24">
        <f>SUM(D15:D17)</f>
        <v>414</v>
      </c>
      <c r="E18" s="24">
        <f>SUM(E15:E17)</f>
        <v>12094</v>
      </c>
      <c r="F18" s="25">
        <f>SUM(F15:F17)</f>
        <v>10255</v>
      </c>
      <c r="G18" s="20"/>
    </row>
    <row r="19" spans="1:7" ht="12">
      <c r="A19" s="1" t="s">
        <v>84</v>
      </c>
      <c r="B19" s="13">
        <v>773</v>
      </c>
      <c r="C19" s="13">
        <v>-3026</v>
      </c>
      <c r="D19" s="13">
        <v>868</v>
      </c>
      <c r="E19" s="13">
        <v>-6652</v>
      </c>
      <c r="F19" s="14">
        <v>-3897</v>
      </c>
      <c r="G19" s="15"/>
    </row>
    <row r="20" spans="1:7" s="12" customFormat="1" ht="12">
      <c r="A20" s="12" t="s">
        <v>85</v>
      </c>
      <c r="B20" s="18">
        <v>-49</v>
      </c>
      <c r="C20" s="18">
        <v>11</v>
      </c>
      <c r="D20" s="18">
        <v>42</v>
      </c>
      <c r="E20" s="19">
        <v>13</v>
      </c>
      <c r="F20" s="18">
        <v>721</v>
      </c>
      <c r="G20" s="20"/>
    </row>
    <row r="21" spans="1:7" s="12" customFormat="1" ht="12">
      <c r="A21" s="22" t="s">
        <v>86</v>
      </c>
      <c r="B21" s="24">
        <f>SUM(B18:B20)</f>
        <v>1107</v>
      </c>
      <c r="C21" s="24">
        <f>SUM(C18:C20)</f>
        <v>-1587</v>
      </c>
      <c r="D21" s="24">
        <f>SUM(D18:D20)</f>
        <v>1324</v>
      </c>
      <c r="E21" s="24">
        <f>SUM(E18:E20)</f>
        <v>5455</v>
      </c>
      <c r="F21" s="25">
        <f>SUM(F18:F20)</f>
        <v>7079</v>
      </c>
      <c r="G21" s="20"/>
    </row>
    <row r="22" spans="1:6" ht="12">
      <c r="A22" s="4"/>
      <c r="B22" s="2"/>
      <c r="C22" s="2"/>
      <c r="F22" s="14"/>
    </row>
    <row r="23" spans="1:6" ht="12">
      <c r="A23" s="1" t="s">
        <v>0</v>
      </c>
      <c r="B23" s="13">
        <v>3212</v>
      </c>
      <c r="C23" s="13">
        <v>2200</v>
      </c>
      <c r="D23" s="13">
        <v>6112</v>
      </c>
      <c r="E23" s="13">
        <v>4797</v>
      </c>
      <c r="F23" s="14">
        <v>14250</v>
      </c>
    </row>
    <row r="24" spans="1:6" ht="12">
      <c r="A24" s="1" t="s">
        <v>22</v>
      </c>
      <c r="B24" s="13">
        <v>3155</v>
      </c>
      <c r="C24" s="13">
        <v>2201</v>
      </c>
      <c r="D24" s="13">
        <v>6081</v>
      </c>
      <c r="E24" s="13">
        <v>4494</v>
      </c>
      <c r="F24" s="14">
        <v>8877</v>
      </c>
    </row>
    <row r="25" spans="1:6" ht="12">
      <c r="A25" s="1" t="s">
        <v>89</v>
      </c>
      <c r="B25" s="33">
        <v>0.264</v>
      </c>
      <c r="C25" s="33">
        <v>0.22</v>
      </c>
      <c r="D25" s="33">
        <v>0.259</v>
      </c>
      <c r="E25" s="33">
        <v>0.228</v>
      </c>
      <c r="F25" s="34">
        <v>0.219</v>
      </c>
    </row>
    <row r="26" spans="1:6" ht="12">
      <c r="A26" s="1" t="s">
        <v>87</v>
      </c>
      <c r="B26" s="59">
        <v>0.624</v>
      </c>
      <c r="C26" s="59">
        <v>-0.895</v>
      </c>
      <c r="D26" s="59">
        <v>0.746</v>
      </c>
      <c r="E26" s="59">
        <v>3.078</v>
      </c>
      <c r="F26" s="35">
        <v>3.994</v>
      </c>
    </row>
    <row r="27" spans="1:6" ht="12">
      <c r="A27" s="1" t="s">
        <v>88</v>
      </c>
      <c r="B27" s="59">
        <v>0.624</v>
      </c>
      <c r="C27" s="59">
        <v>-0.895</v>
      </c>
      <c r="D27" s="59">
        <v>0.746</v>
      </c>
      <c r="E27" s="59">
        <v>3.075</v>
      </c>
      <c r="F27" s="35">
        <v>3.99</v>
      </c>
    </row>
    <row r="28" spans="2:5" ht="12">
      <c r="B28" s="2"/>
      <c r="C28" s="10"/>
      <c r="D28" s="10"/>
      <c r="E28" s="9"/>
    </row>
    <row r="29" spans="1:5" ht="12">
      <c r="A29" s="23" t="s">
        <v>15</v>
      </c>
      <c r="B29" s="2"/>
      <c r="C29" s="10"/>
      <c r="D29" s="10"/>
      <c r="E29" s="9"/>
    </row>
    <row r="30" spans="1:9" ht="12">
      <c r="A30" s="8" t="s">
        <v>157</v>
      </c>
      <c r="B30" s="13">
        <v>1584</v>
      </c>
      <c r="C30" s="13">
        <v>-1516</v>
      </c>
      <c r="D30" s="13">
        <v>2254</v>
      </c>
      <c r="E30" s="13">
        <v>5494</v>
      </c>
      <c r="F30" s="14">
        <v>7004</v>
      </c>
      <c r="G30" s="7"/>
      <c r="H30" s="7"/>
      <c r="I30" s="7"/>
    </row>
    <row r="31" spans="1:9" ht="12" customHeight="1">
      <c r="A31" s="8" t="s">
        <v>158</v>
      </c>
      <c r="B31" s="13" t="s">
        <v>4</v>
      </c>
      <c r="C31" s="13">
        <v>-994</v>
      </c>
      <c r="D31" s="13" t="s">
        <v>4</v>
      </c>
      <c r="E31" s="13">
        <v>6461</v>
      </c>
      <c r="F31" s="14">
        <v>8838</v>
      </c>
      <c r="G31" s="8"/>
      <c r="H31" s="8"/>
      <c r="I31" s="8"/>
    </row>
    <row r="32" spans="1:9" ht="12" customHeight="1">
      <c r="A32" s="1" t="s">
        <v>87</v>
      </c>
      <c r="B32" s="59">
        <v>0.892</v>
      </c>
      <c r="C32" s="60">
        <v>-0.855</v>
      </c>
      <c r="D32" s="18">
        <v>1270</v>
      </c>
      <c r="E32" s="13">
        <v>3100</v>
      </c>
      <c r="F32" s="14">
        <v>3952</v>
      </c>
      <c r="G32" s="8"/>
      <c r="H32" s="8"/>
      <c r="I32" s="8"/>
    </row>
    <row r="33" spans="1:8" ht="12" customHeight="1">
      <c r="A33" s="1" t="s">
        <v>90</v>
      </c>
      <c r="B33" s="59">
        <v>0.892</v>
      </c>
      <c r="C33" s="60">
        <v>-0.854</v>
      </c>
      <c r="D33" s="18">
        <v>1270</v>
      </c>
      <c r="E33" s="13">
        <v>3097</v>
      </c>
      <c r="F33" s="14">
        <v>3948</v>
      </c>
      <c r="G33" s="8"/>
      <c r="H33" s="8"/>
    </row>
    <row r="34" spans="1:6" ht="12">
      <c r="A34" s="1" t="s">
        <v>160</v>
      </c>
      <c r="B34" s="13" t="s">
        <v>4</v>
      </c>
      <c r="C34" s="60">
        <v>-0.561</v>
      </c>
      <c r="D34" s="13" t="s">
        <v>4</v>
      </c>
      <c r="E34" s="13">
        <v>3645</v>
      </c>
      <c r="F34" s="14">
        <v>4987</v>
      </c>
    </row>
    <row r="35" spans="1:6" ht="12">
      <c r="A35" s="1" t="s">
        <v>159</v>
      </c>
      <c r="B35" s="13" t="s">
        <v>4</v>
      </c>
      <c r="C35" s="60">
        <v>-0.56</v>
      </c>
      <c r="D35" s="13" t="s">
        <v>4</v>
      </c>
      <c r="E35" s="13">
        <v>3641</v>
      </c>
      <c r="F35" s="14">
        <v>4982</v>
      </c>
    </row>
    <row r="37" ht="12">
      <c r="A37" s="1" t="s">
        <v>161</v>
      </c>
    </row>
    <row r="38" ht="12">
      <c r="A38" s="1" t="s">
        <v>162</v>
      </c>
    </row>
  </sheetData>
  <mergeCells count="2">
    <mergeCell ref="D2:E2"/>
    <mergeCell ref="B2:C2"/>
  </mergeCells>
  <printOptions/>
  <pageMargins left="0.75" right="0.75" top="1" bottom="1" header="0.5" footer="0.5"/>
  <pageSetup horizontalDpi="600" verticalDpi="600" orientation="portrait" paperSize="9" r:id="rId1"/>
  <headerFooter alignWithMargins="0">
    <oddFooter>&amp;CTelenor ASA - First quarter 2002</oddFooter>
  </headerFooter>
</worksheet>
</file>

<file path=xl/worksheets/sheet2.xml><?xml version="1.0" encoding="utf-8"?>
<worksheet xmlns="http://schemas.openxmlformats.org/spreadsheetml/2006/main" xmlns:r="http://schemas.openxmlformats.org/officeDocument/2006/relationships">
  <dimension ref="A1:E33"/>
  <sheetViews>
    <sheetView workbookViewId="0" topLeftCell="A1">
      <selection activeCell="A1" sqref="A1"/>
    </sheetView>
  </sheetViews>
  <sheetFormatPr defaultColWidth="11.421875" defaultRowHeight="12.75"/>
  <cols>
    <col min="1" max="1" width="55.7109375" style="1" customWidth="1"/>
    <col min="2" max="2" width="10.57421875" style="1" customWidth="1"/>
    <col min="3" max="5" width="10.57421875" style="2" customWidth="1"/>
    <col min="6" max="16384" width="11.421875" style="1" customWidth="1"/>
  </cols>
  <sheetData>
    <row r="1" spans="1:2" ht="12" customHeight="1">
      <c r="A1" s="4" t="s">
        <v>121</v>
      </c>
      <c r="B1" s="4"/>
    </row>
    <row r="2" spans="1:5" ht="12" customHeight="1">
      <c r="A2" s="5" t="s">
        <v>109</v>
      </c>
      <c r="B2" s="5"/>
      <c r="C2" s="66"/>
      <c r="D2" s="67"/>
      <c r="E2" s="6"/>
    </row>
    <row r="3" spans="1:5" ht="12" customHeight="1">
      <c r="A3" s="5" t="s">
        <v>18</v>
      </c>
      <c r="B3" s="56">
        <v>37437</v>
      </c>
      <c r="C3" s="57">
        <v>37346</v>
      </c>
      <c r="D3" s="11">
        <v>37072</v>
      </c>
      <c r="E3" s="11">
        <v>37256</v>
      </c>
    </row>
    <row r="4" ht="12" customHeight="1">
      <c r="D4" s="9"/>
    </row>
    <row r="5" spans="1:5" ht="12" customHeight="1">
      <c r="A5" s="1" t="s">
        <v>91</v>
      </c>
      <c r="B5" s="13">
        <v>1823</v>
      </c>
      <c r="C5" s="13">
        <v>832</v>
      </c>
      <c r="D5" s="13" t="s">
        <v>155</v>
      </c>
      <c r="E5" s="14">
        <v>600</v>
      </c>
    </row>
    <row r="6" spans="1:5" ht="12" customHeight="1">
      <c r="A6" s="1" t="s">
        <v>92</v>
      </c>
      <c r="B6" s="13">
        <v>17895</v>
      </c>
      <c r="C6" s="13">
        <v>17346</v>
      </c>
      <c r="D6" s="13">
        <v>6852</v>
      </c>
      <c r="E6" s="14">
        <v>9600</v>
      </c>
    </row>
    <row r="7" spans="1:5" ht="12" customHeight="1">
      <c r="A7" s="1" t="s">
        <v>93</v>
      </c>
      <c r="B7" s="13">
        <v>39514</v>
      </c>
      <c r="C7" s="13">
        <v>40282</v>
      </c>
      <c r="D7" s="13">
        <v>30988</v>
      </c>
      <c r="E7" s="14">
        <v>37608</v>
      </c>
    </row>
    <row r="8" spans="1:5" ht="12" customHeight="1">
      <c r="A8" s="1" t="s">
        <v>43</v>
      </c>
      <c r="B8" s="13">
        <v>12243</v>
      </c>
      <c r="C8" s="13">
        <v>13196</v>
      </c>
      <c r="D8" s="13">
        <v>20964</v>
      </c>
      <c r="E8" s="14">
        <v>14246</v>
      </c>
    </row>
    <row r="9" spans="1:5" ht="12" customHeight="1">
      <c r="A9" s="1" t="s">
        <v>94</v>
      </c>
      <c r="B9" s="13">
        <v>4436</v>
      </c>
      <c r="C9" s="13">
        <v>4495</v>
      </c>
      <c r="D9" s="13">
        <v>4774</v>
      </c>
      <c r="E9" s="14">
        <v>4041</v>
      </c>
    </row>
    <row r="10" spans="1:5" s="12" customFormat="1" ht="12" customHeight="1">
      <c r="A10" s="22" t="s">
        <v>95</v>
      </c>
      <c r="B10" s="24">
        <f>SUM(B5:B9)</f>
        <v>75911</v>
      </c>
      <c r="C10" s="24">
        <f>SUM(C5:C9)</f>
        <v>76151</v>
      </c>
      <c r="D10" s="24">
        <f>SUM(D5:D9)</f>
        <v>63578</v>
      </c>
      <c r="E10" s="25">
        <f>SUM(E5:E9)</f>
        <v>66095</v>
      </c>
    </row>
    <row r="11" spans="2:5" ht="12" customHeight="1">
      <c r="B11" s="13"/>
      <c r="C11" s="13"/>
      <c r="D11" s="19"/>
      <c r="E11" s="13"/>
    </row>
    <row r="12" spans="1:5" ht="12" customHeight="1">
      <c r="A12" s="1" t="s">
        <v>96</v>
      </c>
      <c r="B12" s="13">
        <v>11987</v>
      </c>
      <c r="C12" s="13">
        <v>12922</v>
      </c>
      <c r="D12" s="19">
        <v>10390</v>
      </c>
      <c r="E12" s="13">
        <v>10530</v>
      </c>
    </row>
    <row r="13" spans="1:5" ht="12" customHeight="1">
      <c r="A13" s="1" t="s">
        <v>97</v>
      </c>
      <c r="B13" s="13">
        <v>3305</v>
      </c>
      <c r="C13" s="13">
        <v>3115</v>
      </c>
      <c r="D13" s="19">
        <v>12087</v>
      </c>
      <c r="E13" s="13">
        <v>5998</v>
      </c>
    </row>
    <row r="14" spans="1:5" s="12" customFormat="1" ht="12" customHeight="1">
      <c r="A14" s="22" t="s">
        <v>98</v>
      </c>
      <c r="B14" s="24">
        <f>SUM(B12:B13)</f>
        <v>15292</v>
      </c>
      <c r="C14" s="24">
        <f>SUM(C12:C13)</f>
        <v>16037</v>
      </c>
      <c r="D14" s="31">
        <f>SUM(D12:D13)</f>
        <v>22477</v>
      </c>
      <c r="E14" s="24">
        <f>SUM(E12:E13)</f>
        <v>16528</v>
      </c>
    </row>
    <row r="15" spans="1:5" s="12" customFormat="1" ht="12" customHeight="1">
      <c r="A15" s="22" t="s">
        <v>99</v>
      </c>
      <c r="B15" s="24">
        <f>B10+B14</f>
        <v>91203</v>
      </c>
      <c r="C15" s="24">
        <f>C10+C14</f>
        <v>92188</v>
      </c>
      <c r="D15" s="24">
        <f>D10+D14</f>
        <v>86055</v>
      </c>
      <c r="E15" s="28">
        <f>E10+E14</f>
        <v>82623</v>
      </c>
    </row>
    <row r="16" spans="1:5" s="12" customFormat="1" ht="12" customHeight="1">
      <c r="A16" s="1"/>
      <c r="B16" s="13"/>
      <c r="C16" s="13"/>
      <c r="D16" s="19"/>
      <c r="E16" s="13"/>
    </row>
    <row r="17" spans="1:5" s="12" customFormat="1" ht="12" customHeight="1">
      <c r="A17" s="1" t="s">
        <v>100</v>
      </c>
      <c r="B17" s="13">
        <v>40727</v>
      </c>
      <c r="C17" s="13">
        <v>42072</v>
      </c>
      <c r="D17" s="19">
        <v>41367</v>
      </c>
      <c r="E17" s="13">
        <v>42144</v>
      </c>
    </row>
    <row r="18" spans="1:5" s="12" customFormat="1" ht="12" customHeight="1">
      <c r="A18" s="1" t="s">
        <v>85</v>
      </c>
      <c r="B18" s="13">
        <v>3206</v>
      </c>
      <c r="C18" s="13">
        <v>3450</v>
      </c>
      <c r="D18" s="19">
        <v>2922</v>
      </c>
      <c r="E18" s="13">
        <v>3539</v>
      </c>
    </row>
    <row r="19" spans="1:5" s="12" customFormat="1" ht="12" customHeight="1">
      <c r="A19" s="22" t="s">
        <v>101</v>
      </c>
      <c r="B19" s="24">
        <f>SUM(B17:B18)</f>
        <v>43933</v>
      </c>
      <c r="C19" s="24">
        <f>SUM(C17:C18)</f>
        <v>45522</v>
      </c>
      <c r="D19" s="24">
        <f>SUM(D17:D18)</f>
        <v>44289</v>
      </c>
      <c r="E19" s="25">
        <f>SUM(E17:E18)</f>
        <v>45683</v>
      </c>
    </row>
    <row r="20" spans="1:5" s="12" customFormat="1" ht="12" customHeight="1">
      <c r="A20" s="1"/>
      <c r="B20" s="13"/>
      <c r="C20" s="13"/>
      <c r="D20" s="19"/>
      <c r="E20" s="13"/>
    </row>
    <row r="21" spans="1:5" s="12" customFormat="1" ht="12" customHeight="1">
      <c r="A21" s="1" t="s">
        <v>102</v>
      </c>
      <c r="B21" s="13">
        <v>1806</v>
      </c>
      <c r="C21" s="13">
        <v>1392</v>
      </c>
      <c r="D21" s="19">
        <v>505</v>
      </c>
      <c r="E21" s="13">
        <v>1149</v>
      </c>
    </row>
    <row r="22" spans="1:5" s="12" customFormat="1" ht="12" customHeight="1">
      <c r="A22" s="1" t="s">
        <v>103</v>
      </c>
      <c r="B22" s="13">
        <v>27908</v>
      </c>
      <c r="C22" s="13">
        <v>26644</v>
      </c>
      <c r="D22" s="19">
        <v>22794</v>
      </c>
      <c r="E22" s="13">
        <v>18497</v>
      </c>
    </row>
    <row r="23" spans="1:5" s="12" customFormat="1" ht="12" customHeight="1">
      <c r="A23" s="22" t="s">
        <v>104</v>
      </c>
      <c r="B23" s="24">
        <f>SUM(B21:B22)</f>
        <v>29714</v>
      </c>
      <c r="C23" s="24">
        <f>SUM(C21:C22)</f>
        <v>28036</v>
      </c>
      <c r="D23" s="24">
        <f>SUM(D21:D22)</f>
        <v>23299</v>
      </c>
      <c r="E23" s="25">
        <f>SUM(E21:E22)</f>
        <v>19646</v>
      </c>
    </row>
    <row r="24" spans="1:5" s="12" customFormat="1" ht="12" customHeight="1">
      <c r="A24" s="1"/>
      <c r="B24" s="13"/>
      <c r="C24" s="13"/>
      <c r="D24" s="19"/>
      <c r="E24" s="13"/>
    </row>
    <row r="25" spans="1:5" s="12" customFormat="1" ht="12" customHeight="1">
      <c r="A25" s="1" t="s">
        <v>105</v>
      </c>
      <c r="B25" s="13">
        <v>16441</v>
      </c>
      <c r="C25" s="13">
        <v>17710</v>
      </c>
      <c r="D25" s="19">
        <v>18308</v>
      </c>
      <c r="E25" s="13">
        <v>16622</v>
      </c>
    </row>
    <row r="26" spans="1:5" s="12" customFormat="1" ht="12" customHeight="1">
      <c r="A26" s="1" t="s">
        <v>106</v>
      </c>
      <c r="B26" s="13">
        <v>1115</v>
      </c>
      <c r="C26" s="13">
        <v>920</v>
      </c>
      <c r="D26" s="19">
        <v>159</v>
      </c>
      <c r="E26" s="13">
        <v>672</v>
      </c>
    </row>
    <row r="27" spans="1:5" s="12" customFormat="1" ht="12" customHeight="1">
      <c r="A27" s="22" t="s">
        <v>107</v>
      </c>
      <c r="B27" s="24">
        <f>SUM(B25:B26)</f>
        <v>17556</v>
      </c>
      <c r="C27" s="24">
        <f>SUM(C25:C26)</f>
        <v>18630</v>
      </c>
      <c r="D27" s="24">
        <f>SUM(D25:D26)</f>
        <v>18467</v>
      </c>
      <c r="E27" s="25">
        <f>SUM(E25:E26)</f>
        <v>17294</v>
      </c>
    </row>
    <row r="28" spans="1:5" s="12" customFormat="1" ht="12" customHeight="1">
      <c r="A28" s="1"/>
      <c r="B28" s="13"/>
      <c r="C28" s="13"/>
      <c r="D28" s="19"/>
      <c r="E28" s="13"/>
    </row>
    <row r="29" spans="1:5" s="12" customFormat="1" ht="12" customHeight="1">
      <c r="A29" s="22" t="s">
        <v>108</v>
      </c>
      <c r="B29" s="24">
        <f>B19+B23+B27</f>
        <v>91203</v>
      </c>
      <c r="C29" s="24">
        <f>C19+C23+C27</f>
        <v>92188</v>
      </c>
      <c r="D29" s="24">
        <f>D19+D23+D27</f>
        <v>86055</v>
      </c>
      <c r="E29" s="25">
        <f>E19+E23+E27</f>
        <v>82623</v>
      </c>
    </row>
    <row r="30" spans="1:5" s="12" customFormat="1" ht="12" customHeight="1">
      <c r="A30" s="1"/>
      <c r="B30" s="13"/>
      <c r="C30" s="13"/>
      <c r="D30" s="19"/>
      <c r="E30" s="13"/>
    </row>
    <row r="31" spans="1:5" s="12" customFormat="1" ht="12" customHeight="1">
      <c r="A31" s="43" t="s">
        <v>15</v>
      </c>
      <c r="B31" s="18"/>
      <c r="C31" s="18"/>
      <c r="D31" s="19"/>
      <c r="E31" s="18"/>
    </row>
    <row r="32" spans="1:5" s="12" customFormat="1" ht="12" customHeight="1">
      <c r="A32" s="1" t="s">
        <v>100</v>
      </c>
      <c r="B32" s="13">
        <v>42357</v>
      </c>
      <c r="C32" s="13">
        <v>43146</v>
      </c>
      <c r="D32" s="19">
        <v>43216</v>
      </c>
      <c r="E32" s="13">
        <v>42944</v>
      </c>
    </row>
    <row r="33" ht="12" customHeight="1">
      <c r="D33" s="10"/>
    </row>
  </sheetData>
  <mergeCells count="1">
    <mergeCell ref="C2:D2"/>
  </mergeCells>
  <printOptions/>
  <pageMargins left="0.75" right="0.75" top="1" bottom="1" header="0.5" footer="0.5"/>
  <pageSetup horizontalDpi="600" verticalDpi="600" orientation="portrait" paperSize="9" r:id="rId1"/>
  <headerFooter alignWithMargins="0">
    <oddFooter>&amp;CTelenor ASA - First quarter 2002</oddFooter>
  </headerFooter>
</worksheet>
</file>

<file path=xl/worksheets/sheet3.xml><?xml version="1.0" encoding="utf-8"?>
<worksheet xmlns="http://schemas.openxmlformats.org/spreadsheetml/2006/main" xmlns:r="http://schemas.openxmlformats.org/officeDocument/2006/relationships">
  <dimension ref="A1:D8"/>
  <sheetViews>
    <sheetView workbookViewId="0" topLeftCell="A1">
      <selection activeCell="A1" sqref="A1"/>
    </sheetView>
  </sheetViews>
  <sheetFormatPr defaultColWidth="11.421875" defaultRowHeight="12.75"/>
  <cols>
    <col min="1" max="1" width="55.7109375" style="1" customWidth="1"/>
    <col min="2" max="4" width="9.7109375" style="2" customWidth="1"/>
    <col min="5" max="6" width="8.7109375" style="1" customWidth="1"/>
    <col min="7" max="16384" width="11.421875" style="1" customWidth="1"/>
  </cols>
  <sheetData>
    <row r="1" ht="12">
      <c r="A1" s="4" t="s">
        <v>119</v>
      </c>
    </row>
    <row r="2" spans="1:4" ht="12">
      <c r="A2" s="5" t="s">
        <v>109</v>
      </c>
      <c r="B2" s="66"/>
      <c r="C2" s="66"/>
      <c r="D2" s="6"/>
    </row>
    <row r="3" spans="1:4" ht="12">
      <c r="A3" s="5" t="s">
        <v>18</v>
      </c>
      <c r="B3" s="6"/>
      <c r="C3" s="6"/>
      <c r="D3" s="6"/>
    </row>
    <row r="4" spans="1:4" ht="12">
      <c r="A4" s="1" t="s">
        <v>110</v>
      </c>
      <c r="B4" s="2" t="s">
        <v>7</v>
      </c>
      <c r="C4" s="9"/>
      <c r="D4" s="13">
        <v>42144</v>
      </c>
    </row>
    <row r="5" spans="1:4" ht="12">
      <c r="A5" s="1" t="s">
        <v>86</v>
      </c>
      <c r="C5" s="9"/>
      <c r="D5" s="54">
        <v>1324</v>
      </c>
    </row>
    <row r="6" spans="1:4" ht="12">
      <c r="A6" s="1" t="s">
        <v>154</v>
      </c>
      <c r="C6" s="9"/>
      <c r="D6" s="54">
        <v>-668</v>
      </c>
    </row>
    <row r="7" spans="1:4" s="12" customFormat="1" ht="12">
      <c r="A7" s="1" t="s">
        <v>111</v>
      </c>
      <c r="B7" s="2" t="s">
        <v>7</v>
      </c>
      <c r="C7" s="9"/>
      <c r="D7" s="13">
        <v>-2073</v>
      </c>
    </row>
    <row r="8" spans="1:4" ht="12">
      <c r="A8" s="22" t="s">
        <v>112</v>
      </c>
      <c r="B8" s="29" t="s">
        <v>7</v>
      </c>
      <c r="C8" s="30"/>
      <c r="D8" s="24">
        <f>SUM(D4:D7)</f>
        <v>40727</v>
      </c>
    </row>
  </sheetData>
  <mergeCells count="1">
    <mergeCell ref="B2:C2"/>
  </mergeCells>
  <printOptions/>
  <pageMargins left="0.75" right="0.75" top="1" bottom="1" header="0.5" footer="0.5"/>
  <pageSetup horizontalDpi="600" verticalDpi="600" orientation="portrait" paperSize="9" r:id="rId1"/>
  <headerFooter alignWithMargins="0">
    <oddFooter>&amp;CTelenor ASA - First quarter 2002</oddFooter>
  </headerFooter>
</worksheet>
</file>

<file path=xl/worksheets/sheet4.xml><?xml version="1.0" encoding="utf-8"?>
<worksheet xmlns="http://schemas.openxmlformats.org/spreadsheetml/2006/main" xmlns:r="http://schemas.openxmlformats.org/officeDocument/2006/relationships">
  <dimension ref="A1:D9"/>
  <sheetViews>
    <sheetView workbookViewId="0" topLeftCell="A1">
      <selection activeCell="B2" sqref="B2:C2"/>
    </sheetView>
  </sheetViews>
  <sheetFormatPr defaultColWidth="11.421875" defaultRowHeight="12.75"/>
  <cols>
    <col min="1" max="1" width="55.7109375" style="1" customWidth="1"/>
    <col min="2" max="4" width="9.7109375" style="2" customWidth="1"/>
    <col min="5" max="6" width="8.7109375" style="1" customWidth="1"/>
    <col min="7" max="16384" width="11.421875" style="1" customWidth="1"/>
  </cols>
  <sheetData>
    <row r="1" ht="12">
      <c r="A1" s="4" t="s">
        <v>120</v>
      </c>
    </row>
    <row r="2" spans="1:4" ht="12">
      <c r="A2" s="5" t="s">
        <v>109</v>
      </c>
      <c r="B2" s="68" t="s">
        <v>153</v>
      </c>
      <c r="C2" s="68"/>
      <c r="D2" s="6" t="s">
        <v>17</v>
      </c>
    </row>
    <row r="3" spans="1:4" ht="12">
      <c r="A3" s="5" t="s">
        <v>18</v>
      </c>
      <c r="B3" s="6">
        <v>2002</v>
      </c>
      <c r="C3" s="6">
        <v>2001</v>
      </c>
      <c r="D3" s="6">
        <v>2001</v>
      </c>
    </row>
    <row r="4" spans="1:4" ht="12">
      <c r="A4" s="1" t="s">
        <v>113</v>
      </c>
      <c r="B4" s="54">
        <v>5148</v>
      </c>
      <c r="C4" s="54">
        <v>3343</v>
      </c>
      <c r="D4" s="54">
        <v>6993</v>
      </c>
    </row>
    <row r="5" spans="1:4" ht="12">
      <c r="A5" s="1" t="s">
        <v>114</v>
      </c>
      <c r="B5" s="13">
        <v>-16033</v>
      </c>
      <c r="C5" s="54">
        <v>26562</v>
      </c>
      <c r="D5" s="54">
        <v>20891</v>
      </c>
    </row>
    <row r="6" spans="1:4" ht="12">
      <c r="A6" s="1" t="s">
        <v>115</v>
      </c>
      <c r="B6" s="54">
        <v>8025</v>
      </c>
      <c r="C6" s="13">
        <v>-20126</v>
      </c>
      <c r="D6" s="13">
        <v>-24351</v>
      </c>
    </row>
    <row r="7" spans="1:4" s="12" customFormat="1" ht="12">
      <c r="A7" s="22" t="s">
        <v>116</v>
      </c>
      <c r="B7" s="24">
        <f>SUM(B4:B6)</f>
        <v>-2860</v>
      </c>
      <c r="C7" s="24">
        <f>SUM(C4:C6)</f>
        <v>9779</v>
      </c>
      <c r="D7" s="55">
        <v>3533</v>
      </c>
    </row>
    <row r="8" spans="1:4" ht="12">
      <c r="A8" s="1" t="s">
        <v>117</v>
      </c>
      <c r="B8" s="54">
        <v>5839</v>
      </c>
      <c r="C8" s="54">
        <v>2306</v>
      </c>
      <c r="D8" s="54">
        <v>2306</v>
      </c>
    </row>
    <row r="9" spans="1:4" ht="12">
      <c r="A9" s="1" t="s">
        <v>118</v>
      </c>
      <c r="B9" s="54">
        <v>2979</v>
      </c>
      <c r="C9" s="54">
        <v>12085</v>
      </c>
      <c r="D9" s="54">
        <v>5839</v>
      </c>
    </row>
  </sheetData>
  <mergeCells count="1">
    <mergeCell ref="B2:C2"/>
  </mergeCells>
  <printOptions/>
  <pageMargins left="0.75" right="0.75" top="1" bottom="1" header="0.5" footer="0.5"/>
  <pageSetup horizontalDpi="600" verticalDpi="600" orientation="portrait" paperSize="9" r:id="rId1"/>
  <headerFooter alignWithMargins="0">
    <oddFooter>&amp;CTelenor ASA - First quarter 2002</oddFooter>
  </headerFooter>
</worksheet>
</file>

<file path=xl/worksheets/sheet5.xml><?xml version="1.0" encoding="utf-8"?>
<worksheet xmlns="http://schemas.openxmlformats.org/spreadsheetml/2006/main" xmlns:r="http://schemas.openxmlformats.org/officeDocument/2006/relationships">
  <dimension ref="A1:O137"/>
  <sheetViews>
    <sheetView workbookViewId="0" topLeftCell="A1">
      <selection activeCell="A1" sqref="A1:O1"/>
    </sheetView>
  </sheetViews>
  <sheetFormatPr defaultColWidth="11.421875" defaultRowHeight="12.75"/>
  <cols>
    <col min="1" max="1" width="30.00390625" style="1" customWidth="1"/>
    <col min="2" max="15" width="7.28125" style="1" customWidth="1"/>
    <col min="16" max="16384" width="11.421875" style="1" customWidth="1"/>
  </cols>
  <sheetData>
    <row r="1" spans="1:15" ht="12.75">
      <c r="A1" s="70" t="s">
        <v>151</v>
      </c>
      <c r="B1" s="71"/>
      <c r="C1" s="71"/>
      <c r="D1" s="71"/>
      <c r="E1" s="71"/>
      <c r="F1" s="71"/>
      <c r="G1" s="71"/>
      <c r="H1" s="71"/>
      <c r="I1" s="71"/>
      <c r="J1" s="71"/>
      <c r="K1" s="71"/>
      <c r="L1" s="71"/>
      <c r="M1" s="71"/>
      <c r="N1" s="71"/>
      <c r="O1" s="71"/>
    </row>
    <row r="2" spans="1:15" ht="39.75" customHeight="1">
      <c r="A2" s="5"/>
      <c r="B2" s="69" t="s">
        <v>145</v>
      </c>
      <c r="C2" s="72"/>
      <c r="D2" s="69" t="s">
        <v>146</v>
      </c>
      <c r="E2" s="72"/>
      <c r="F2" s="69" t="s">
        <v>0</v>
      </c>
      <c r="G2" s="72"/>
      <c r="H2" s="69" t="s">
        <v>71</v>
      </c>
      <c r="I2" s="72"/>
      <c r="J2" s="69" t="s">
        <v>43</v>
      </c>
      <c r="K2" s="69"/>
      <c r="L2" s="69" t="s">
        <v>70</v>
      </c>
      <c r="M2" s="69"/>
      <c r="N2" s="69" t="s">
        <v>69</v>
      </c>
      <c r="O2" s="69"/>
    </row>
    <row r="3" spans="1:15" ht="12">
      <c r="A3" s="5" t="s">
        <v>18</v>
      </c>
      <c r="B3" s="6">
        <v>2002</v>
      </c>
      <c r="C3" s="6">
        <v>2001</v>
      </c>
      <c r="D3" s="6">
        <v>2002</v>
      </c>
      <c r="E3" s="6">
        <v>2001</v>
      </c>
      <c r="F3" s="6">
        <v>2002</v>
      </c>
      <c r="G3" s="6">
        <v>2001</v>
      </c>
      <c r="H3" s="6">
        <v>2002</v>
      </c>
      <c r="I3" s="6">
        <v>2001</v>
      </c>
      <c r="J3" s="6">
        <v>2002</v>
      </c>
      <c r="K3" s="5">
        <v>2001</v>
      </c>
      <c r="L3" s="5">
        <v>2002</v>
      </c>
      <c r="M3" s="5">
        <v>2001</v>
      </c>
      <c r="N3" s="5">
        <v>2002</v>
      </c>
      <c r="O3" s="5">
        <v>2001</v>
      </c>
    </row>
    <row r="4" spans="1:15" ht="12">
      <c r="A4" s="1" t="s">
        <v>5</v>
      </c>
      <c r="B4" s="13">
        <v>5001</v>
      </c>
      <c r="C4" s="13">
        <v>2856</v>
      </c>
      <c r="D4" s="13">
        <v>4677</v>
      </c>
      <c r="E4" s="13">
        <v>2529</v>
      </c>
      <c r="F4" s="13">
        <v>1774</v>
      </c>
      <c r="G4" s="13">
        <v>825</v>
      </c>
      <c r="H4" s="13">
        <v>830</v>
      </c>
      <c r="I4" s="13">
        <v>482</v>
      </c>
      <c r="J4" s="13">
        <v>155</v>
      </c>
      <c r="K4" s="13">
        <v>2919</v>
      </c>
      <c r="L4" s="13">
        <v>-345</v>
      </c>
      <c r="M4" s="13">
        <v>136</v>
      </c>
      <c r="N4" s="13">
        <v>640</v>
      </c>
      <c r="O4" s="13">
        <v>3537</v>
      </c>
    </row>
    <row r="5" spans="1:15" ht="12">
      <c r="A5" s="1" t="s">
        <v>1</v>
      </c>
      <c r="B5" s="13">
        <v>4120</v>
      </c>
      <c r="C5" s="13">
        <v>4112</v>
      </c>
      <c r="D5" s="13">
        <v>3462</v>
      </c>
      <c r="E5" s="13">
        <v>3521</v>
      </c>
      <c r="F5" s="13">
        <v>1407</v>
      </c>
      <c r="G5" s="13">
        <v>1354</v>
      </c>
      <c r="H5" s="13">
        <v>587</v>
      </c>
      <c r="I5" s="13">
        <v>594</v>
      </c>
      <c r="J5" s="13" t="s">
        <v>4</v>
      </c>
      <c r="K5" s="13" t="s">
        <v>4</v>
      </c>
      <c r="L5" s="13">
        <v>-56</v>
      </c>
      <c r="M5" s="13">
        <v>-33</v>
      </c>
      <c r="N5" s="13">
        <v>531</v>
      </c>
      <c r="O5" s="13">
        <v>561</v>
      </c>
    </row>
    <row r="6" spans="1:15" ht="12">
      <c r="A6" s="1" t="s">
        <v>2</v>
      </c>
      <c r="B6" s="13">
        <v>1035</v>
      </c>
      <c r="C6" s="13">
        <v>805</v>
      </c>
      <c r="D6" s="13">
        <v>908</v>
      </c>
      <c r="E6" s="13">
        <v>698</v>
      </c>
      <c r="F6" s="13">
        <v>48</v>
      </c>
      <c r="G6" s="13">
        <v>53</v>
      </c>
      <c r="H6" s="13">
        <v>-114</v>
      </c>
      <c r="I6" s="13">
        <v>-93</v>
      </c>
      <c r="J6" s="13">
        <v>-91</v>
      </c>
      <c r="K6" s="13">
        <v>-119</v>
      </c>
      <c r="L6" s="13">
        <v>-98</v>
      </c>
      <c r="M6" s="13">
        <v>-223</v>
      </c>
      <c r="N6" s="13">
        <v>-303</v>
      </c>
      <c r="O6" s="13">
        <v>-435</v>
      </c>
    </row>
    <row r="7" spans="1:15" ht="12">
      <c r="A7" s="1" t="s">
        <v>3</v>
      </c>
      <c r="B7" s="13">
        <v>1525</v>
      </c>
      <c r="C7" s="13">
        <v>1423</v>
      </c>
      <c r="D7" s="13">
        <v>1138</v>
      </c>
      <c r="E7" s="13">
        <v>1128</v>
      </c>
      <c r="F7" s="13">
        <v>28</v>
      </c>
      <c r="G7" s="13">
        <v>-167</v>
      </c>
      <c r="H7" s="13">
        <v>-232</v>
      </c>
      <c r="I7" s="13">
        <v>-1040</v>
      </c>
      <c r="J7" s="13">
        <v>-1</v>
      </c>
      <c r="K7" s="13">
        <v>-739</v>
      </c>
      <c r="L7" s="13">
        <v>51</v>
      </c>
      <c r="M7" s="13">
        <v>-70</v>
      </c>
      <c r="N7" s="13">
        <v>-182</v>
      </c>
      <c r="O7" s="13">
        <v>-1849</v>
      </c>
    </row>
    <row r="8" spans="1:15" ht="12">
      <c r="A8" s="1" t="s">
        <v>6</v>
      </c>
      <c r="B8" s="13">
        <v>1089</v>
      </c>
      <c r="C8" s="13">
        <v>1158</v>
      </c>
      <c r="D8" s="13">
        <v>843</v>
      </c>
      <c r="E8" s="13">
        <v>795</v>
      </c>
      <c r="F8" s="13">
        <v>80</v>
      </c>
      <c r="G8" s="13">
        <v>178</v>
      </c>
      <c r="H8" s="13">
        <v>-20</v>
      </c>
      <c r="I8" s="13">
        <v>6</v>
      </c>
      <c r="J8" s="13">
        <v>-2</v>
      </c>
      <c r="K8" s="13">
        <v>4</v>
      </c>
      <c r="L8" s="13">
        <v>-38</v>
      </c>
      <c r="M8" s="13">
        <v>-17</v>
      </c>
      <c r="N8" s="13">
        <v>-60</v>
      </c>
      <c r="O8" s="13">
        <v>-7</v>
      </c>
    </row>
    <row r="9" spans="1:15" ht="13.5">
      <c r="A9" s="1" t="s">
        <v>147</v>
      </c>
      <c r="B9" s="13" t="s">
        <v>4</v>
      </c>
      <c r="C9" s="13">
        <v>455</v>
      </c>
      <c r="D9" s="13" t="s">
        <v>4</v>
      </c>
      <c r="E9" s="13">
        <v>425</v>
      </c>
      <c r="F9" s="13" t="s">
        <v>4</v>
      </c>
      <c r="G9" s="13">
        <v>55</v>
      </c>
      <c r="H9" s="13" t="s">
        <v>4</v>
      </c>
      <c r="I9" s="13">
        <v>35</v>
      </c>
      <c r="J9" s="13" t="s">
        <v>4</v>
      </c>
      <c r="K9" s="13">
        <v>-10</v>
      </c>
      <c r="L9" s="13" t="s">
        <v>4</v>
      </c>
      <c r="M9" s="13">
        <v>11</v>
      </c>
      <c r="N9" s="13" t="s">
        <v>4</v>
      </c>
      <c r="O9" s="13">
        <v>36</v>
      </c>
    </row>
    <row r="10" spans="1:15" ht="12">
      <c r="A10" s="1" t="s">
        <v>65</v>
      </c>
      <c r="B10" s="13">
        <v>1006</v>
      </c>
      <c r="C10" s="13">
        <v>1136</v>
      </c>
      <c r="D10" s="13">
        <v>839</v>
      </c>
      <c r="E10" s="13">
        <v>853</v>
      </c>
      <c r="F10" s="13">
        <v>50</v>
      </c>
      <c r="G10" s="13">
        <v>35</v>
      </c>
      <c r="H10" s="13">
        <v>-39</v>
      </c>
      <c r="I10" s="13">
        <v>-47</v>
      </c>
      <c r="J10" s="13">
        <v>-56</v>
      </c>
      <c r="K10" s="13">
        <v>16</v>
      </c>
      <c r="L10" s="13">
        <v>-83</v>
      </c>
      <c r="M10" s="13">
        <v>-58</v>
      </c>
      <c r="N10" s="13">
        <v>-178</v>
      </c>
      <c r="O10" s="13">
        <v>-89</v>
      </c>
    </row>
    <row r="11" spans="1:15" ht="12">
      <c r="A11" s="1" t="s">
        <v>66</v>
      </c>
      <c r="B11" s="13">
        <v>719</v>
      </c>
      <c r="C11" s="13">
        <v>695</v>
      </c>
      <c r="D11" s="13">
        <v>144</v>
      </c>
      <c r="E11" s="13">
        <v>104</v>
      </c>
      <c r="F11" s="13">
        <v>-193</v>
      </c>
      <c r="G11" s="13">
        <v>-112</v>
      </c>
      <c r="H11" s="13">
        <v>-370</v>
      </c>
      <c r="I11" s="13">
        <v>-218</v>
      </c>
      <c r="J11" s="13" t="s">
        <v>4</v>
      </c>
      <c r="K11" s="13" t="s">
        <v>4</v>
      </c>
      <c r="L11" s="13">
        <v>262</v>
      </c>
      <c r="M11" s="13">
        <v>-74</v>
      </c>
      <c r="N11" s="13">
        <v>-108</v>
      </c>
      <c r="O11" s="13">
        <v>-292</v>
      </c>
    </row>
    <row r="12" spans="1:15" ht="12">
      <c r="A12" s="1" t="s">
        <v>67</v>
      </c>
      <c r="B12" s="13">
        <v>-2484</v>
      </c>
      <c r="C12" s="13">
        <v>-2585</v>
      </c>
      <c r="D12" s="13" t="s">
        <v>4</v>
      </c>
      <c r="E12" s="13">
        <v>2</v>
      </c>
      <c r="F12" s="13">
        <v>18</v>
      </c>
      <c r="G12" s="13">
        <v>-21</v>
      </c>
      <c r="H12" s="13">
        <v>49</v>
      </c>
      <c r="I12" s="13">
        <v>-28</v>
      </c>
      <c r="J12" s="13">
        <v>-3</v>
      </c>
      <c r="K12" s="13">
        <v>-8</v>
      </c>
      <c r="L12" s="13">
        <v>-3</v>
      </c>
      <c r="M12" s="13">
        <v>2</v>
      </c>
      <c r="N12" s="13">
        <v>43</v>
      </c>
      <c r="O12" s="13">
        <v>-34</v>
      </c>
    </row>
    <row r="13" spans="1:15" ht="12">
      <c r="A13" s="22" t="s">
        <v>68</v>
      </c>
      <c r="B13" s="24">
        <f>SUM(B4:B12)</f>
        <v>12011</v>
      </c>
      <c r="C13" s="24">
        <f aca="true" t="shared" si="0" ref="C13:O13">SUM(C4:C12)</f>
        <v>10055</v>
      </c>
      <c r="D13" s="24">
        <f t="shared" si="0"/>
        <v>12011</v>
      </c>
      <c r="E13" s="24">
        <f t="shared" si="0"/>
        <v>10055</v>
      </c>
      <c r="F13" s="24">
        <f t="shared" si="0"/>
        <v>3212</v>
      </c>
      <c r="G13" s="24">
        <f t="shared" si="0"/>
        <v>2200</v>
      </c>
      <c r="H13" s="24">
        <f t="shared" si="0"/>
        <v>691</v>
      </c>
      <c r="I13" s="24">
        <f t="shared" si="0"/>
        <v>-309</v>
      </c>
      <c r="J13" s="24">
        <f t="shared" si="0"/>
        <v>2</v>
      </c>
      <c r="K13" s="24">
        <f t="shared" si="0"/>
        <v>2063</v>
      </c>
      <c r="L13" s="24">
        <f t="shared" si="0"/>
        <v>-310</v>
      </c>
      <c r="M13" s="24">
        <f t="shared" si="0"/>
        <v>-326</v>
      </c>
      <c r="N13" s="24">
        <f t="shared" si="0"/>
        <v>383</v>
      </c>
      <c r="O13" s="24">
        <f t="shared" si="0"/>
        <v>1428</v>
      </c>
    </row>
    <row r="14" spans="1:15" ht="12">
      <c r="A14" s="43"/>
      <c r="B14" s="53"/>
      <c r="C14" s="53"/>
      <c r="D14" s="53"/>
      <c r="E14" s="53"/>
      <c r="F14" s="53"/>
      <c r="G14" s="53"/>
      <c r="H14" s="53"/>
      <c r="I14" s="53"/>
      <c r="J14" s="53"/>
      <c r="K14" s="53"/>
      <c r="L14" s="53"/>
      <c r="M14" s="53"/>
      <c r="N14" s="53"/>
      <c r="O14" s="53"/>
    </row>
    <row r="15" spans="1:15" ht="12.75">
      <c r="A15" s="70" t="s">
        <v>152</v>
      </c>
      <c r="B15" s="71"/>
      <c r="C15" s="71"/>
      <c r="D15" s="71"/>
      <c r="E15" s="71"/>
      <c r="F15" s="71"/>
      <c r="G15" s="71"/>
      <c r="H15" s="71"/>
      <c r="I15" s="71"/>
      <c r="J15" s="71"/>
      <c r="K15" s="71"/>
      <c r="L15" s="71"/>
      <c r="M15" s="71"/>
      <c r="N15" s="71"/>
      <c r="O15" s="71"/>
    </row>
    <row r="16" spans="1:15" ht="39.75" customHeight="1">
      <c r="A16" s="5"/>
      <c r="B16" s="69" t="s">
        <v>145</v>
      </c>
      <c r="C16" s="72"/>
      <c r="D16" s="69" t="s">
        <v>146</v>
      </c>
      <c r="E16" s="72"/>
      <c r="F16" s="69" t="s">
        <v>0</v>
      </c>
      <c r="G16" s="72"/>
      <c r="H16" s="69" t="s">
        <v>71</v>
      </c>
      <c r="I16" s="72"/>
      <c r="J16" s="69" t="s">
        <v>43</v>
      </c>
      <c r="K16" s="69"/>
      <c r="L16" s="69" t="s">
        <v>70</v>
      </c>
      <c r="M16" s="69"/>
      <c r="N16" s="69" t="s">
        <v>69</v>
      </c>
      <c r="O16" s="69"/>
    </row>
    <row r="17" spans="1:15" ht="12">
      <c r="A17" s="5" t="s">
        <v>18</v>
      </c>
      <c r="B17" s="6">
        <v>2002</v>
      </c>
      <c r="C17" s="6">
        <v>2001</v>
      </c>
      <c r="D17" s="6">
        <v>2002</v>
      </c>
      <c r="E17" s="6">
        <v>2001</v>
      </c>
      <c r="F17" s="6">
        <v>2002</v>
      </c>
      <c r="G17" s="6">
        <v>2001</v>
      </c>
      <c r="H17" s="6">
        <v>2002</v>
      </c>
      <c r="I17" s="6">
        <v>2001</v>
      </c>
      <c r="J17" s="6">
        <v>2002</v>
      </c>
      <c r="K17" s="5">
        <v>2001</v>
      </c>
      <c r="L17" s="5">
        <v>2002</v>
      </c>
      <c r="M17" s="5">
        <v>2001</v>
      </c>
      <c r="N17" s="5">
        <v>2002</v>
      </c>
      <c r="O17" s="5">
        <v>2001</v>
      </c>
    </row>
    <row r="18" spans="1:15" ht="12">
      <c r="A18" s="1" t="s">
        <v>5</v>
      </c>
      <c r="B18" s="13">
        <v>9360</v>
      </c>
      <c r="C18" s="13">
        <v>5851</v>
      </c>
      <c r="D18" s="13">
        <v>8739</v>
      </c>
      <c r="E18" s="13">
        <v>5174</v>
      </c>
      <c r="F18" s="13">
        <v>3291</v>
      </c>
      <c r="G18" s="13">
        <v>1902</v>
      </c>
      <c r="H18" s="13">
        <v>1586</v>
      </c>
      <c r="I18" s="13">
        <v>1255</v>
      </c>
      <c r="J18" s="13">
        <v>64</v>
      </c>
      <c r="K18" s="13">
        <v>13291</v>
      </c>
      <c r="L18" s="13">
        <v>-836</v>
      </c>
      <c r="M18" s="13">
        <v>-82</v>
      </c>
      <c r="N18" s="13">
        <v>814</v>
      </c>
      <c r="O18" s="13">
        <v>14464</v>
      </c>
    </row>
    <row r="19" spans="1:15" ht="12">
      <c r="A19" s="1" t="s">
        <v>1</v>
      </c>
      <c r="B19" s="13">
        <v>8234</v>
      </c>
      <c r="C19" s="13">
        <v>8223</v>
      </c>
      <c r="D19" s="13">
        <v>6929</v>
      </c>
      <c r="E19" s="13">
        <v>7057</v>
      </c>
      <c r="F19" s="13">
        <v>2815</v>
      </c>
      <c r="G19" s="13">
        <v>2690</v>
      </c>
      <c r="H19" s="13">
        <v>1227</v>
      </c>
      <c r="I19" s="13">
        <v>1252</v>
      </c>
      <c r="J19" s="13" t="s">
        <v>4</v>
      </c>
      <c r="K19" s="13" t="s">
        <v>4</v>
      </c>
      <c r="L19" s="13">
        <v>-83</v>
      </c>
      <c r="M19" s="13">
        <v>-66</v>
      </c>
      <c r="N19" s="13">
        <v>1144</v>
      </c>
      <c r="O19" s="13">
        <v>1186</v>
      </c>
    </row>
    <row r="20" spans="1:15" ht="12">
      <c r="A20" s="1" t="s">
        <v>2</v>
      </c>
      <c r="B20" s="13">
        <v>1980</v>
      </c>
      <c r="C20" s="13">
        <v>1576</v>
      </c>
      <c r="D20" s="13">
        <v>1731</v>
      </c>
      <c r="E20" s="13">
        <v>1364</v>
      </c>
      <c r="F20" s="13">
        <v>23</v>
      </c>
      <c r="G20" s="13">
        <v>142</v>
      </c>
      <c r="H20" s="13">
        <v>-299</v>
      </c>
      <c r="I20" s="13">
        <v>-143</v>
      </c>
      <c r="J20" s="13">
        <v>-171</v>
      </c>
      <c r="K20" s="13">
        <v>-230</v>
      </c>
      <c r="L20" s="13">
        <v>-197</v>
      </c>
      <c r="M20" s="13">
        <v>-255</v>
      </c>
      <c r="N20" s="13">
        <v>-667</v>
      </c>
      <c r="O20" s="13">
        <v>-628</v>
      </c>
    </row>
    <row r="21" spans="1:15" ht="12">
      <c r="A21" s="1" t="s">
        <v>3</v>
      </c>
      <c r="B21" s="13">
        <v>3124</v>
      </c>
      <c r="C21" s="13">
        <v>2807</v>
      </c>
      <c r="D21" s="13">
        <v>2318</v>
      </c>
      <c r="E21" s="13">
        <v>2252</v>
      </c>
      <c r="F21" s="13">
        <v>10</v>
      </c>
      <c r="G21" s="13">
        <v>-344</v>
      </c>
      <c r="H21" s="13">
        <v>-540</v>
      </c>
      <c r="I21" s="13">
        <v>-1445</v>
      </c>
      <c r="J21" s="13" t="s">
        <v>4</v>
      </c>
      <c r="K21" s="13">
        <v>-799</v>
      </c>
      <c r="L21" s="13">
        <v>31</v>
      </c>
      <c r="M21" s="13">
        <v>-125</v>
      </c>
      <c r="N21" s="13">
        <v>-509</v>
      </c>
      <c r="O21" s="13">
        <v>-2369</v>
      </c>
    </row>
    <row r="22" spans="1:15" ht="12">
      <c r="A22" s="1" t="s">
        <v>6</v>
      </c>
      <c r="B22" s="13">
        <v>2214</v>
      </c>
      <c r="C22" s="13">
        <v>2272</v>
      </c>
      <c r="D22" s="13">
        <v>1726</v>
      </c>
      <c r="E22" s="13">
        <v>1541</v>
      </c>
      <c r="F22" s="13">
        <v>139</v>
      </c>
      <c r="G22" s="13">
        <v>328</v>
      </c>
      <c r="H22" s="13">
        <v>-56</v>
      </c>
      <c r="I22" s="13">
        <v>60</v>
      </c>
      <c r="J22" s="13">
        <v>-3</v>
      </c>
      <c r="K22" s="13" t="s">
        <v>4</v>
      </c>
      <c r="L22" s="13">
        <v>-55</v>
      </c>
      <c r="M22" s="13">
        <v>-32</v>
      </c>
      <c r="N22" s="13">
        <v>-114</v>
      </c>
      <c r="O22" s="13">
        <v>28</v>
      </c>
    </row>
    <row r="23" spans="1:15" ht="13.5">
      <c r="A23" s="1" t="s">
        <v>147</v>
      </c>
      <c r="B23" s="13" t="s">
        <v>4</v>
      </c>
      <c r="C23" s="13">
        <v>958</v>
      </c>
      <c r="D23" s="13" t="s">
        <v>4</v>
      </c>
      <c r="E23" s="13">
        <v>896</v>
      </c>
      <c r="F23" s="13" t="s">
        <v>4</v>
      </c>
      <c r="G23" s="13">
        <v>235</v>
      </c>
      <c r="H23" s="13" t="s">
        <v>4</v>
      </c>
      <c r="I23" s="13">
        <v>199</v>
      </c>
      <c r="J23" s="13" t="s">
        <v>4</v>
      </c>
      <c r="K23" s="13">
        <v>-20</v>
      </c>
      <c r="L23" s="13" t="s">
        <v>4</v>
      </c>
      <c r="M23" s="13">
        <v>22</v>
      </c>
      <c r="N23" s="13" t="s">
        <v>4</v>
      </c>
      <c r="O23" s="13">
        <v>201</v>
      </c>
    </row>
    <row r="24" spans="1:15" ht="12">
      <c r="A24" s="1" t="s">
        <v>65</v>
      </c>
      <c r="B24" s="13">
        <v>2235</v>
      </c>
      <c r="C24" s="13">
        <v>2095</v>
      </c>
      <c r="D24" s="13">
        <v>1862</v>
      </c>
      <c r="E24" s="13">
        <v>1534</v>
      </c>
      <c r="F24" s="13">
        <v>115</v>
      </c>
      <c r="G24" s="13">
        <v>51</v>
      </c>
      <c r="H24" s="13">
        <v>-69</v>
      </c>
      <c r="I24" s="13">
        <v>-99</v>
      </c>
      <c r="J24" s="13">
        <v>-62</v>
      </c>
      <c r="K24" s="13">
        <v>19</v>
      </c>
      <c r="L24" s="13">
        <v>-168</v>
      </c>
      <c r="M24" s="13">
        <v>-103</v>
      </c>
      <c r="N24" s="13">
        <v>-299</v>
      </c>
      <c r="O24" s="13">
        <v>-183</v>
      </c>
    </row>
    <row r="25" spans="1:15" ht="12">
      <c r="A25" s="1" t="s">
        <v>66</v>
      </c>
      <c r="B25" s="13">
        <v>1424</v>
      </c>
      <c r="C25" s="13">
        <v>1468</v>
      </c>
      <c r="D25" s="13">
        <v>269</v>
      </c>
      <c r="E25" s="13">
        <v>236</v>
      </c>
      <c r="F25" s="13">
        <v>-250</v>
      </c>
      <c r="G25" s="13">
        <v>-125</v>
      </c>
      <c r="H25" s="13">
        <v>-575</v>
      </c>
      <c r="I25" s="13">
        <v>-329</v>
      </c>
      <c r="J25" s="13">
        <v>-2</v>
      </c>
      <c r="K25" s="13">
        <v>7</v>
      </c>
      <c r="L25" s="13">
        <v>604</v>
      </c>
      <c r="M25" s="13">
        <v>-190</v>
      </c>
      <c r="N25" s="13">
        <v>27</v>
      </c>
      <c r="O25" s="13">
        <v>-512</v>
      </c>
    </row>
    <row r="26" spans="1:15" ht="12">
      <c r="A26" s="1" t="s">
        <v>67</v>
      </c>
      <c r="B26" s="13">
        <v>-4997</v>
      </c>
      <c r="C26" s="13">
        <v>-5194</v>
      </c>
      <c r="D26" s="13" t="s">
        <v>4</v>
      </c>
      <c r="E26" s="13">
        <v>2</v>
      </c>
      <c r="F26" s="13">
        <v>-31</v>
      </c>
      <c r="G26" s="13">
        <v>-82</v>
      </c>
      <c r="H26" s="13">
        <v>19</v>
      </c>
      <c r="I26" s="13">
        <v>-73</v>
      </c>
      <c r="J26" s="13">
        <v>-4</v>
      </c>
      <c r="K26" s="13">
        <v>-17</v>
      </c>
      <c r="L26" s="13">
        <v>3</v>
      </c>
      <c r="M26" s="13">
        <v>-3</v>
      </c>
      <c r="N26" s="13">
        <v>18</v>
      </c>
      <c r="O26" s="13">
        <v>-93</v>
      </c>
    </row>
    <row r="27" spans="1:15" ht="12">
      <c r="A27" s="22" t="s">
        <v>68</v>
      </c>
      <c r="B27" s="24">
        <f>SUM(B18:B26)</f>
        <v>23574</v>
      </c>
      <c r="C27" s="24">
        <f aca="true" t="shared" si="1" ref="C27:O27">SUM(C18:C26)</f>
        <v>20056</v>
      </c>
      <c r="D27" s="24">
        <f t="shared" si="1"/>
        <v>23574</v>
      </c>
      <c r="E27" s="24">
        <f t="shared" si="1"/>
        <v>20056</v>
      </c>
      <c r="F27" s="24">
        <f t="shared" si="1"/>
        <v>6112</v>
      </c>
      <c r="G27" s="24">
        <f t="shared" si="1"/>
        <v>4797</v>
      </c>
      <c r="H27" s="24">
        <f t="shared" si="1"/>
        <v>1293</v>
      </c>
      <c r="I27" s="24">
        <f t="shared" si="1"/>
        <v>677</v>
      </c>
      <c r="J27" s="24">
        <f t="shared" si="1"/>
        <v>-178</v>
      </c>
      <c r="K27" s="24">
        <f t="shared" si="1"/>
        <v>12251</v>
      </c>
      <c r="L27" s="24">
        <f t="shared" si="1"/>
        <v>-701</v>
      </c>
      <c r="M27" s="24">
        <f t="shared" si="1"/>
        <v>-834</v>
      </c>
      <c r="N27" s="24">
        <f t="shared" si="1"/>
        <v>414</v>
      </c>
      <c r="O27" s="24">
        <f t="shared" si="1"/>
        <v>12094</v>
      </c>
    </row>
    <row r="28" spans="1:15" ht="12">
      <c r="A28" s="43"/>
      <c r="B28" s="53"/>
      <c r="C28" s="53"/>
      <c r="D28" s="53"/>
      <c r="E28" s="53"/>
      <c r="F28" s="53"/>
      <c r="G28" s="53"/>
      <c r="H28" s="53"/>
      <c r="I28" s="53"/>
      <c r="J28" s="53"/>
      <c r="K28" s="53"/>
      <c r="L28" s="53"/>
      <c r="M28" s="53"/>
      <c r="N28" s="53"/>
      <c r="O28" s="53"/>
    </row>
    <row r="29" spans="1:15" ht="12">
      <c r="A29" s="43"/>
      <c r="B29" s="53"/>
      <c r="C29" s="53"/>
      <c r="D29" s="53"/>
      <c r="E29" s="53"/>
      <c r="F29" s="53"/>
      <c r="G29" s="53"/>
      <c r="H29" s="53"/>
      <c r="I29" s="53"/>
      <c r="J29" s="53"/>
      <c r="K29" s="53"/>
      <c r="L29" s="53"/>
      <c r="M29" s="53"/>
      <c r="N29" s="53"/>
      <c r="O29" s="53"/>
    </row>
    <row r="30" spans="1:15" ht="30" customHeight="1">
      <c r="A30" s="73" t="s">
        <v>148</v>
      </c>
      <c r="B30" s="74"/>
      <c r="C30" s="74"/>
      <c r="D30" s="74"/>
      <c r="E30" s="74"/>
      <c r="F30" s="74"/>
      <c r="G30" s="74"/>
      <c r="H30" s="74"/>
      <c r="I30" s="74"/>
      <c r="J30" s="74"/>
      <c r="K30" s="74"/>
      <c r="L30" s="74"/>
      <c r="M30" s="74"/>
      <c r="N30" s="74"/>
      <c r="O30" s="74"/>
    </row>
    <row r="31" spans="2:10" ht="12">
      <c r="B31" s="7"/>
      <c r="C31" s="7"/>
      <c r="D31" s="7"/>
      <c r="E31" s="7"/>
      <c r="F31" s="7"/>
      <c r="G31" s="7"/>
      <c r="H31" s="7"/>
      <c r="I31" s="7"/>
      <c r="J31" s="7"/>
    </row>
    <row r="32" spans="2:10" ht="12">
      <c r="B32" s="7"/>
      <c r="C32" s="7"/>
      <c r="D32" s="7"/>
      <c r="E32" s="7"/>
      <c r="F32" s="7"/>
      <c r="G32" s="7"/>
      <c r="H32" s="7"/>
      <c r="I32" s="7"/>
      <c r="J32" s="7"/>
    </row>
    <row r="33" spans="2:10" ht="12">
      <c r="B33" s="7"/>
      <c r="C33" s="7"/>
      <c r="D33" s="7"/>
      <c r="E33" s="7"/>
      <c r="F33" s="7"/>
      <c r="G33" s="7"/>
      <c r="H33" s="7"/>
      <c r="I33" s="7"/>
      <c r="J33" s="7"/>
    </row>
    <row r="34" spans="2:10" ht="12">
      <c r="B34" s="7"/>
      <c r="C34" s="7"/>
      <c r="D34" s="7"/>
      <c r="E34" s="7"/>
      <c r="F34" s="7"/>
      <c r="G34" s="7"/>
      <c r="H34" s="7"/>
      <c r="I34" s="7"/>
      <c r="J34" s="7"/>
    </row>
    <row r="35" spans="2:10" ht="12">
      <c r="B35" s="7"/>
      <c r="C35" s="7"/>
      <c r="D35" s="7"/>
      <c r="E35" s="7"/>
      <c r="F35" s="7"/>
      <c r="G35" s="7"/>
      <c r="H35" s="7"/>
      <c r="I35" s="7"/>
      <c r="J35" s="7"/>
    </row>
    <row r="36" spans="2:10" ht="12">
      <c r="B36" s="7"/>
      <c r="C36" s="7"/>
      <c r="D36" s="7"/>
      <c r="E36" s="7"/>
      <c r="F36" s="7"/>
      <c r="G36" s="7"/>
      <c r="H36" s="7"/>
      <c r="I36" s="7"/>
      <c r="J36" s="7"/>
    </row>
    <row r="37" spans="2:10" ht="12">
      <c r="B37" s="7"/>
      <c r="C37" s="7"/>
      <c r="D37" s="7"/>
      <c r="E37" s="7"/>
      <c r="F37" s="7"/>
      <c r="G37" s="7"/>
      <c r="H37" s="7"/>
      <c r="I37" s="7"/>
      <c r="J37" s="7"/>
    </row>
    <row r="38" spans="2:10" ht="12">
      <c r="B38" s="7"/>
      <c r="C38" s="7"/>
      <c r="D38" s="7"/>
      <c r="E38" s="7"/>
      <c r="F38" s="7"/>
      <c r="G38" s="7"/>
      <c r="H38" s="7"/>
      <c r="I38" s="7"/>
      <c r="J38" s="7"/>
    </row>
    <row r="39" spans="2:10" ht="12">
      <c r="B39" s="7"/>
      <c r="C39" s="7"/>
      <c r="D39" s="7"/>
      <c r="E39" s="7"/>
      <c r="F39" s="7"/>
      <c r="G39" s="7"/>
      <c r="H39" s="7"/>
      <c r="I39" s="7"/>
      <c r="J39" s="7"/>
    </row>
    <row r="40" spans="2:10" ht="12">
      <c r="B40" s="7"/>
      <c r="C40" s="7"/>
      <c r="D40" s="7"/>
      <c r="E40" s="7"/>
      <c r="F40" s="7"/>
      <c r="G40" s="7"/>
      <c r="H40" s="7"/>
      <c r="I40" s="7"/>
      <c r="J40" s="7"/>
    </row>
    <row r="41" spans="2:10" ht="12">
      <c r="B41" s="7"/>
      <c r="C41" s="7"/>
      <c r="D41" s="7"/>
      <c r="E41" s="7"/>
      <c r="F41" s="7"/>
      <c r="G41" s="7"/>
      <c r="H41" s="7"/>
      <c r="I41" s="7"/>
      <c r="J41" s="7"/>
    </row>
    <row r="42" spans="2:10" ht="12">
      <c r="B42" s="7"/>
      <c r="C42" s="7"/>
      <c r="D42" s="7"/>
      <c r="E42" s="7"/>
      <c r="F42" s="7"/>
      <c r="G42" s="7"/>
      <c r="H42" s="7"/>
      <c r="I42" s="7"/>
      <c r="J42" s="7"/>
    </row>
    <row r="43" spans="2:10" ht="12">
      <c r="B43" s="7"/>
      <c r="C43" s="7"/>
      <c r="D43" s="7"/>
      <c r="E43" s="7"/>
      <c r="F43" s="7"/>
      <c r="G43" s="7"/>
      <c r="H43" s="7"/>
      <c r="I43" s="7"/>
      <c r="J43" s="7"/>
    </row>
    <row r="44" spans="2:10" ht="12">
      <c r="B44" s="7"/>
      <c r="C44" s="7"/>
      <c r="D44" s="7"/>
      <c r="E44" s="7"/>
      <c r="F44" s="7"/>
      <c r="G44" s="7"/>
      <c r="H44" s="7"/>
      <c r="I44" s="7"/>
      <c r="J44" s="7"/>
    </row>
    <row r="45" spans="2:10" ht="12">
      <c r="B45" s="7"/>
      <c r="C45" s="7"/>
      <c r="D45" s="7"/>
      <c r="E45" s="7"/>
      <c r="F45" s="7"/>
      <c r="G45" s="7"/>
      <c r="H45" s="7"/>
      <c r="I45" s="7"/>
      <c r="J45" s="7"/>
    </row>
    <row r="46" spans="2:10" ht="12">
      <c r="B46" s="7"/>
      <c r="C46" s="7"/>
      <c r="D46" s="7"/>
      <c r="E46" s="7"/>
      <c r="F46" s="7"/>
      <c r="G46" s="7"/>
      <c r="H46" s="7"/>
      <c r="I46" s="7"/>
      <c r="J46" s="7"/>
    </row>
    <row r="47" spans="2:10" ht="12">
      <c r="B47" s="7"/>
      <c r="C47" s="7"/>
      <c r="D47" s="7"/>
      <c r="E47" s="7"/>
      <c r="F47" s="7"/>
      <c r="G47" s="7"/>
      <c r="H47" s="7"/>
      <c r="I47" s="7"/>
      <c r="J47" s="7"/>
    </row>
    <row r="48" spans="2:10" ht="12">
      <c r="B48" s="7"/>
      <c r="C48" s="7"/>
      <c r="D48" s="7"/>
      <c r="E48" s="7"/>
      <c r="F48" s="7"/>
      <c r="G48" s="7"/>
      <c r="H48" s="7"/>
      <c r="I48" s="7"/>
      <c r="J48" s="7"/>
    </row>
    <row r="49" spans="2:10" ht="12">
      <c r="B49" s="7"/>
      <c r="C49" s="7"/>
      <c r="D49" s="7"/>
      <c r="E49" s="7"/>
      <c r="F49" s="7"/>
      <c r="G49" s="7"/>
      <c r="H49" s="7"/>
      <c r="I49" s="7"/>
      <c r="J49" s="7"/>
    </row>
    <row r="50" spans="2:10" ht="12">
      <c r="B50" s="7"/>
      <c r="C50" s="7"/>
      <c r="D50" s="7"/>
      <c r="E50" s="7"/>
      <c r="F50" s="7"/>
      <c r="G50" s="7"/>
      <c r="H50" s="7"/>
      <c r="I50" s="7"/>
      <c r="J50" s="7"/>
    </row>
    <row r="51" spans="2:10" ht="12">
      <c r="B51" s="7"/>
      <c r="C51" s="7"/>
      <c r="D51" s="7"/>
      <c r="E51" s="7"/>
      <c r="F51" s="7"/>
      <c r="G51" s="7"/>
      <c r="H51" s="7"/>
      <c r="I51" s="7"/>
      <c r="J51" s="7"/>
    </row>
    <row r="52" spans="2:10" ht="12">
      <c r="B52" s="7"/>
      <c r="C52" s="7"/>
      <c r="D52" s="7"/>
      <c r="E52" s="7"/>
      <c r="F52" s="7"/>
      <c r="G52" s="7"/>
      <c r="H52" s="7"/>
      <c r="I52" s="7"/>
      <c r="J52" s="7"/>
    </row>
    <row r="53" spans="2:10" ht="12">
      <c r="B53" s="7"/>
      <c r="C53" s="7"/>
      <c r="D53" s="7"/>
      <c r="E53" s="7"/>
      <c r="F53" s="7"/>
      <c r="G53" s="7"/>
      <c r="H53" s="7"/>
      <c r="I53" s="7"/>
      <c r="J53" s="7"/>
    </row>
    <row r="54" spans="2:10" ht="12">
      <c r="B54" s="7"/>
      <c r="C54" s="7"/>
      <c r="D54" s="7"/>
      <c r="E54" s="7"/>
      <c r="F54" s="7"/>
      <c r="G54" s="7"/>
      <c r="H54" s="7"/>
      <c r="I54" s="7"/>
      <c r="J54" s="7"/>
    </row>
    <row r="55" spans="2:10" ht="12">
      <c r="B55" s="7"/>
      <c r="C55" s="7"/>
      <c r="D55" s="7"/>
      <c r="E55" s="7"/>
      <c r="F55" s="7"/>
      <c r="G55" s="7"/>
      <c r="H55" s="7"/>
      <c r="I55" s="7"/>
      <c r="J55" s="7"/>
    </row>
    <row r="56" spans="2:10" ht="12">
      <c r="B56" s="7"/>
      <c r="C56" s="7"/>
      <c r="D56" s="7"/>
      <c r="E56" s="7"/>
      <c r="F56" s="7"/>
      <c r="G56" s="7"/>
      <c r="H56" s="7"/>
      <c r="I56" s="7"/>
      <c r="J56" s="7"/>
    </row>
    <row r="57" spans="2:10" ht="12">
      <c r="B57" s="7"/>
      <c r="C57" s="7"/>
      <c r="D57" s="7"/>
      <c r="E57" s="7"/>
      <c r="F57" s="7"/>
      <c r="G57" s="7"/>
      <c r="H57" s="7"/>
      <c r="I57" s="7"/>
      <c r="J57" s="7"/>
    </row>
    <row r="58" spans="2:10" ht="12">
      <c r="B58" s="7"/>
      <c r="C58" s="7"/>
      <c r="D58" s="7"/>
      <c r="E58" s="7"/>
      <c r="F58" s="7"/>
      <c r="G58" s="7"/>
      <c r="H58" s="7"/>
      <c r="I58" s="7"/>
      <c r="J58" s="7"/>
    </row>
    <row r="59" spans="2:10" ht="12">
      <c r="B59" s="7"/>
      <c r="C59" s="7"/>
      <c r="D59" s="7"/>
      <c r="E59" s="7"/>
      <c r="F59" s="7"/>
      <c r="G59" s="7"/>
      <c r="H59" s="7"/>
      <c r="I59" s="7"/>
      <c r="J59" s="7"/>
    </row>
    <row r="60" spans="2:10" ht="12">
      <c r="B60" s="7"/>
      <c r="C60" s="7"/>
      <c r="D60" s="7"/>
      <c r="E60" s="7"/>
      <c r="F60" s="7"/>
      <c r="G60" s="7"/>
      <c r="H60" s="7"/>
      <c r="I60" s="7"/>
      <c r="J60" s="7"/>
    </row>
    <row r="61" spans="2:10" ht="12">
      <c r="B61" s="7"/>
      <c r="C61" s="7"/>
      <c r="D61" s="7"/>
      <c r="E61" s="7"/>
      <c r="F61" s="7"/>
      <c r="G61" s="7"/>
      <c r="H61" s="7"/>
      <c r="I61" s="7"/>
      <c r="J61" s="7"/>
    </row>
    <row r="62" spans="2:10" ht="12">
      <c r="B62" s="7"/>
      <c r="C62" s="7"/>
      <c r="D62" s="7"/>
      <c r="E62" s="7"/>
      <c r="F62" s="7"/>
      <c r="G62" s="7"/>
      <c r="H62" s="7"/>
      <c r="I62" s="7"/>
      <c r="J62" s="7"/>
    </row>
    <row r="63" spans="2:10" ht="12">
      <c r="B63" s="7"/>
      <c r="C63" s="7"/>
      <c r="D63" s="7"/>
      <c r="E63" s="7"/>
      <c r="F63" s="7"/>
      <c r="G63" s="7"/>
      <c r="H63" s="7"/>
      <c r="I63" s="7"/>
      <c r="J63" s="7"/>
    </row>
    <row r="64" spans="2:10" ht="12">
      <c r="B64" s="7"/>
      <c r="C64" s="7"/>
      <c r="D64" s="7"/>
      <c r="E64" s="7"/>
      <c r="F64" s="7"/>
      <c r="G64" s="7"/>
      <c r="H64" s="7"/>
      <c r="I64" s="7"/>
      <c r="J64" s="7"/>
    </row>
    <row r="65" spans="2:10" ht="12">
      <c r="B65" s="7"/>
      <c r="C65" s="7"/>
      <c r="D65" s="7"/>
      <c r="E65" s="7"/>
      <c r="F65" s="7"/>
      <c r="G65" s="7"/>
      <c r="H65" s="7"/>
      <c r="I65" s="7"/>
      <c r="J65" s="7"/>
    </row>
    <row r="66" spans="2:10" ht="12">
      <c r="B66" s="7"/>
      <c r="C66" s="7"/>
      <c r="D66" s="7"/>
      <c r="E66" s="7"/>
      <c r="F66" s="7"/>
      <c r="G66" s="7"/>
      <c r="H66" s="7"/>
      <c r="I66" s="7"/>
      <c r="J66" s="7"/>
    </row>
    <row r="67" spans="2:10" ht="12">
      <c r="B67" s="7"/>
      <c r="C67" s="7"/>
      <c r="D67" s="7"/>
      <c r="E67" s="7"/>
      <c r="F67" s="7"/>
      <c r="G67" s="7"/>
      <c r="H67" s="7"/>
      <c r="I67" s="7"/>
      <c r="J67" s="7"/>
    </row>
    <row r="68" spans="2:10" ht="12">
      <c r="B68" s="7"/>
      <c r="C68" s="7"/>
      <c r="D68" s="7"/>
      <c r="E68" s="7"/>
      <c r="F68" s="7"/>
      <c r="G68" s="7"/>
      <c r="H68" s="7"/>
      <c r="I68" s="7"/>
      <c r="J68" s="7"/>
    </row>
    <row r="69" spans="2:10" ht="12">
      <c r="B69" s="7"/>
      <c r="C69" s="7"/>
      <c r="D69" s="7"/>
      <c r="E69" s="7"/>
      <c r="F69" s="7"/>
      <c r="G69" s="7"/>
      <c r="H69" s="7"/>
      <c r="I69" s="7"/>
      <c r="J69" s="7"/>
    </row>
    <row r="70" spans="2:10" ht="12">
      <c r="B70" s="7"/>
      <c r="C70" s="7"/>
      <c r="D70" s="7"/>
      <c r="E70" s="7"/>
      <c r="F70" s="7"/>
      <c r="G70" s="7"/>
      <c r="H70" s="7"/>
      <c r="I70" s="7"/>
      <c r="J70" s="7"/>
    </row>
    <row r="71" spans="2:10" ht="12">
      <c r="B71" s="7"/>
      <c r="C71" s="7"/>
      <c r="D71" s="7"/>
      <c r="E71" s="7"/>
      <c r="F71" s="7"/>
      <c r="G71" s="7"/>
      <c r="H71" s="7"/>
      <c r="I71" s="7"/>
      <c r="J71" s="7"/>
    </row>
    <row r="72" spans="2:10" ht="12">
      <c r="B72" s="7"/>
      <c r="C72" s="7"/>
      <c r="D72" s="7"/>
      <c r="E72" s="7"/>
      <c r="F72" s="7"/>
      <c r="G72" s="7"/>
      <c r="H72" s="7"/>
      <c r="I72" s="7"/>
      <c r="J72" s="7"/>
    </row>
    <row r="73" spans="2:10" ht="12">
      <c r="B73" s="7"/>
      <c r="C73" s="7"/>
      <c r="D73" s="7"/>
      <c r="E73" s="7"/>
      <c r="F73" s="7"/>
      <c r="G73" s="7"/>
      <c r="H73" s="7"/>
      <c r="I73" s="7"/>
      <c r="J73" s="7"/>
    </row>
    <row r="74" spans="2:10" ht="12">
      <c r="B74" s="7"/>
      <c r="C74" s="7"/>
      <c r="D74" s="7"/>
      <c r="E74" s="7"/>
      <c r="F74" s="7"/>
      <c r="G74" s="7"/>
      <c r="H74" s="7"/>
      <c r="I74" s="7"/>
      <c r="J74" s="7"/>
    </row>
    <row r="75" spans="2:10" ht="12">
      <c r="B75" s="7"/>
      <c r="C75" s="7"/>
      <c r="D75" s="7"/>
      <c r="E75" s="7"/>
      <c r="F75" s="7"/>
      <c r="G75" s="7"/>
      <c r="H75" s="7"/>
      <c r="I75" s="7"/>
      <c r="J75" s="7"/>
    </row>
    <row r="76" spans="2:10" ht="12">
      <c r="B76" s="7"/>
      <c r="C76" s="7"/>
      <c r="D76" s="7"/>
      <c r="E76" s="7"/>
      <c r="F76" s="7"/>
      <c r="G76" s="7"/>
      <c r="H76" s="7"/>
      <c r="I76" s="7"/>
      <c r="J76" s="7"/>
    </row>
    <row r="77" spans="2:10" ht="12">
      <c r="B77" s="7"/>
      <c r="C77" s="7"/>
      <c r="D77" s="7"/>
      <c r="E77" s="7"/>
      <c r="F77" s="7"/>
      <c r="G77" s="7"/>
      <c r="H77" s="7"/>
      <c r="I77" s="7"/>
      <c r="J77" s="7"/>
    </row>
    <row r="78" spans="2:10" ht="12">
      <c r="B78" s="7"/>
      <c r="C78" s="7"/>
      <c r="D78" s="7"/>
      <c r="E78" s="7"/>
      <c r="F78" s="7"/>
      <c r="G78" s="7"/>
      <c r="H78" s="7"/>
      <c r="I78" s="7"/>
      <c r="J78" s="7"/>
    </row>
    <row r="79" spans="2:10" ht="12">
      <c r="B79" s="7"/>
      <c r="C79" s="7"/>
      <c r="D79" s="7"/>
      <c r="E79" s="7"/>
      <c r="F79" s="7"/>
      <c r="G79" s="7"/>
      <c r="H79" s="7"/>
      <c r="I79" s="7"/>
      <c r="J79" s="7"/>
    </row>
    <row r="80" spans="2:10" ht="12">
      <c r="B80" s="7"/>
      <c r="C80" s="7"/>
      <c r="D80" s="7"/>
      <c r="E80" s="7"/>
      <c r="F80" s="7"/>
      <c r="G80" s="7"/>
      <c r="H80" s="7"/>
      <c r="I80" s="7"/>
      <c r="J80" s="7"/>
    </row>
    <row r="81" spans="2:10" ht="12">
      <c r="B81" s="7"/>
      <c r="C81" s="7"/>
      <c r="D81" s="7"/>
      <c r="E81" s="7"/>
      <c r="F81" s="7"/>
      <c r="G81" s="7"/>
      <c r="H81" s="7"/>
      <c r="I81" s="7"/>
      <c r="J81" s="7"/>
    </row>
    <row r="82" spans="2:10" ht="12">
      <c r="B82" s="7"/>
      <c r="C82" s="7"/>
      <c r="D82" s="7"/>
      <c r="E82" s="7"/>
      <c r="F82" s="7"/>
      <c r="G82" s="7"/>
      <c r="H82" s="7"/>
      <c r="I82" s="7"/>
      <c r="J82" s="7"/>
    </row>
    <row r="83" spans="2:10" ht="12">
      <c r="B83" s="7"/>
      <c r="C83" s="7"/>
      <c r="D83" s="7"/>
      <c r="E83" s="7"/>
      <c r="F83" s="7"/>
      <c r="G83" s="7"/>
      <c r="H83" s="7"/>
      <c r="I83" s="7"/>
      <c r="J83" s="7"/>
    </row>
    <row r="84" spans="2:10" ht="12">
      <c r="B84" s="7"/>
      <c r="C84" s="7"/>
      <c r="D84" s="7"/>
      <c r="E84" s="7"/>
      <c r="F84" s="7"/>
      <c r="G84" s="7"/>
      <c r="H84" s="7"/>
      <c r="I84" s="7"/>
      <c r="J84" s="7"/>
    </row>
    <row r="85" spans="2:10" ht="12">
      <c r="B85" s="7"/>
      <c r="C85" s="7"/>
      <c r="D85" s="7"/>
      <c r="E85" s="7"/>
      <c r="F85" s="7"/>
      <c r="G85" s="7"/>
      <c r="H85" s="7"/>
      <c r="I85" s="7"/>
      <c r="J85" s="7"/>
    </row>
    <row r="86" spans="2:10" ht="12">
      <c r="B86" s="7"/>
      <c r="C86" s="7"/>
      <c r="D86" s="7"/>
      <c r="E86" s="7"/>
      <c r="F86" s="7"/>
      <c r="G86" s="7"/>
      <c r="H86" s="7"/>
      <c r="I86" s="7"/>
      <c r="J86" s="7"/>
    </row>
    <row r="87" spans="2:10" ht="12">
      <c r="B87" s="7"/>
      <c r="C87" s="7"/>
      <c r="D87" s="7"/>
      <c r="E87" s="7"/>
      <c r="F87" s="7"/>
      <c r="G87" s="7"/>
      <c r="H87" s="7"/>
      <c r="I87" s="7"/>
      <c r="J87" s="7"/>
    </row>
    <row r="88" spans="2:10" ht="12">
      <c r="B88" s="7"/>
      <c r="C88" s="7"/>
      <c r="D88" s="7"/>
      <c r="E88" s="7"/>
      <c r="F88" s="7"/>
      <c r="G88" s="7"/>
      <c r="H88" s="7"/>
      <c r="I88" s="7"/>
      <c r="J88" s="7"/>
    </row>
    <row r="89" spans="2:10" ht="12">
      <c r="B89" s="7"/>
      <c r="C89" s="7"/>
      <c r="D89" s="7"/>
      <c r="E89" s="7"/>
      <c r="F89" s="7"/>
      <c r="G89" s="7"/>
      <c r="H89" s="7"/>
      <c r="I89" s="7"/>
      <c r="J89" s="7"/>
    </row>
    <row r="90" spans="2:10" ht="12">
      <c r="B90" s="7"/>
      <c r="C90" s="7"/>
      <c r="D90" s="7"/>
      <c r="E90" s="7"/>
      <c r="F90" s="7"/>
      <c r="G90" s="7"/>
      <c r="H90" s="7"/>
      <c r="I90" s="7"/>
      <c r="J90" s="7"/>
    </row>
    <row r="91" spans="2:10" ht="12">
      <c r="B91" s="7"/>
      <c r="C91" s="7"/>
      <c r="D91" s="7"/>
      <c r="E91" s="7"/>
      <c r="F91" s="7"/>
      <c r="G91" s="7"/>
      <c r="H91" s="7"/>
      <c r="I91" s="7"/>
      <c r="J91" s="7"/>
    </row>
    <row r="92" spans="2:10" ht="12">
      <c r="B92" s="7"/>
      <c r="C92" s="7"/>
      <c r="D92" s="7"/>
      <c r="E92" s="7"/>
      <c r="F92" s="7"/>
      <c r="G92" s="7"/>
      <c r="H92" s="7"/>
      <c r="I92" s="7"/>
      <c r="J92" s="7"/>
    </row>
    <row r="93" spans="2:10" ht="12">
      <c r="B93" s="7"/>
      <c r="C93" s="7"/>
      <c r="D93" s="7"/>
      <c r="E93" s="7"/>
      <c r="F93" s="7"/>
      <c r="G93" s="7"/>
      <c r="H93" s="7"/>
      <c r="I93" s="7"/>
      <c r="J93" s="7"/>
    </row>
    <row r="94" spans="2:10" ht="12">
      <c r="B94" s="7"/>
      <c r="C94" s="7"/>
      <c r="D94" s="7"/>
      <c r="E94" s="7"/>
      <c r="F94" s="7"/>
      <c r="G94" s="7"/>
      <c r="H94" s="7"/>
      <c r="I94" s="7"/>
      <c r="J94" s="7"/>
    </row>
    <row r="95" spans="2:10" ht="12">
      <c r="B95" s="7"/>
      <c r="C95" s="7"/>
      <c r="D95" s="7"/>
      <c r="E95" s="7"/>
      <c r="F95" s="7"/>
      <c r="G95" s="7"/>
      <c r="H95" s="7"/>
      <c r="I95" s="7"/>
      <c r="J95" s="7"/>
    </row>
    <row r="96" spans="2:10" ht="12">
      <c r="B96" s="7"/>
      <c r="C96" s="7"/>
      <c r="D96" s="7"/>
      <c r="E96" s="7"/>
      <c r="F96" s="7"/>
      <c r="G96" s="7"/>
      <c r="H96" s="7"/>
      <c r="I96" s="7"/>
      <c r="J96" s="7"/>
    </row>
    <row r="97" spans="2:10" ht="12">
      <c r="B97" s="7"/>
      <c r="C97" s="7"/>
      <c r="D97" s="7"/>
      <c r="E97" s="7"/>
      <c r="F97" s="7"/>
      <c r="G97" s="7"/>
      <c r="H97" s="7"/>
      <c r="I97" s="7"/>
      <c r="J97" s="7"/>
    </row>
    <row r="98" spans="2:10" ht="12">
      <c r="B98" s="7"/>
      <c r="C98" s="7"/>
      <c r="D98" s="7"/>
      <c r="E98" s="7"/>
      <c r="F98" s="7"/>
      <c r="G98" s="7"/>
      <c r="H98" s="7"/>
      <c r="I98" s="7"/>
      <c r="J98" s="7"/>
    </row>
    <row r="99" spans="2:10" ht="12">
      <c r="B99" s="7"/>
      <c r="C99" s="7"/>
      <c r="D99" s="7"/>
      <c r="E99" s="7"/>
      <c r="F99" s="7"/>
      <c r="G99" s="7"/>
      <c r="H99" s="7"/>
      <c r="I99" s="7"/>
      <c r="J99" s="7"/>
    </row>
    <row r="100" spans="2:10" ht="12">
      <c r="B100" s="7"/>
      <c r="C100" s="7"/>
      <c r="D100" s="7"/>
      <c r="E100" s="7"/>
      <c r="F100" s="7"/>
      <c r="G100" s="7"/>
      <c r="H100" s="7"/>
      <c r="I100" s="7"/>
      <c r="J100" s="7"/>
    </row>
    <row r="101" spans="2:10" ht="12">
      <c r="B101" s="7"/>
      <c r="C101" s="7"/>
      <c r="D101" s="7"/>
      <c r="E101" s="7"/>
      <c r="F101" s="7"/>
      <c r="G101" s="7"/>
      <c r="H101" s="7"/>
      <c r="I101" s="7"/>
      <c r="J101" s="7"/>
    </row>
    <row r="102" spans="2:10" ht="12">
      <c r="B102" s="7"/>
      <c r="C102" s="7"/>
      <c r="D102" s="7"/>
      <c r="E102" s="7"/>
      <c r="F102" s="7"/>
      <c r="G102" s="7"/>
      <c r="H102" s="7"/>
      <c r="I102" s="7"/>
      <c r="J102" s="7"/>
    </row>
    <row r="103" spans="2:10" ht="12">
      <c r="B103" s="7"/>
      <c r="C103" s="7"/>
      <c r="D103" s="7"/>
      <c r="E103" s="7"/>
      <c r="F103" s="7"/>
      <c r="G103" s="7"/>
      <c r="H103" s="7"/>
      <c r="I103" s="7"/>
      <c r="J103" s="7"/>
    </row>
    <row r="104" spans="2:10" ht="12">
      <c r="B104" s="7"/>
      <c r="C104" s="7"/>
      <c r="D104" s="7"/>
      <c r="E104" s="7"/>
      <c r="F104" s="7"/>
      <c r="G104" s="7"/>
      <c r="H104" s="7"/>
      <c r="I104" s="7"/>
      <c r="J104" s="7"/>
    </row>
    <row r="105" spans="2:10" ht="12">
      <c r="B105" s="7"/>
      <c r="C105" s="7"/>
      <c r="D105" s="7"/>
      <c r="E105" s="7"/>
      <c r="F105" s="7"/>
      <c r="G105" s="7"/>
      <c r="H105" s="7"/>
      <c r="I105" s="7"/>
      <c r="J105" s="7"/>
    </row>
    <row r="106" spans="2:10" ht="12">
      <c r="B106" s="7"/>
      <c r="C106" s="7"/>
      <c r="D106" s="7"/>
      <c r="E106" s="7"/>
      <c r="F106" s="7"/>
      <c r="G106" s="7"/>
      <c r="H106" s="7"/>
      <c r="I106" s="7"/>
      <c r="J106" s="7"/>
    </row>
    <row r="107" spans="2:10" ht="12">
      <c r="B107" s="7"/>
      <c r="C107" s="7"/>
      <c r="D107" s="7"/>
      <c r="E107" s="7"/>
      <c r="F107" s="7"/>
      <c r="G107" s="7"/>
      <c r="H107" s="7"/>
      <c r="I107" s="7"/>
      <c r="J107" s="7"/>
    </row>
    <row r="108" spans="2:10" ht="12">
      <c r="B108" s="7"/>
      <c r="C108" s="7"/>
      <c r="D108" s="7"/>
      <c r="E108" s="7"/>
      <c r="F108" s="7"/>
      <c r="G108" s="7"/>
      <c r="H108" s="7"/>
      <c r="I108" s="7"/>
      <c r="J108" s="7"/>
    </row>
    <row r="109" spans="2:10" ht="12">
      <c r="B109" s="7"/>
      <c r="C109" s="7"/>
      <c r="D109" s="7"/>
      <c r="E109" s="7"/>
      <c r="F109" s="7"/>
      <c r="G109" s="7"/>
      <c r="H109" s="7"/>
      <c r="I109" s="7"/>
      <c r="J109" s="7"/>
    </row>
    <row r="110" spans="2:10" ht="12">
      <c r="B110" s="7"/>
      <c r="C110" s="7"/>
      <c r="D110" s="7"/>
      <c r="E110" s="7"/>
      <c r="F110" s="7"/>
      <c r="G110" s="7"/>
      <c r="H110" s="7"/>
      <c r="I110" s="7"/>
      <c r="J110" s="7"/>
    </row>
    <row r="111" spans="2:10" ht="12">
      <c r="B111" s="7"/>
      <c r="C111" s="7"/>
      <c r="D111" s="7"/>
      <c r="E111" s="7"/>
      <c r="F111" s="7"/>
      <c r="G111" s="7"/>
      <c r="H111" s="7"/>
      <c r="I111" s="7"/>
      <c r="J111" s="7"/>
    </row>
    <row r="112" spans="2:10" ht="12">
      <c r="B112" s="7"/>
      <c r="C112" s="7"/>
      <c r="D112" s="7"/>
      <c r="E112" s="7"/>
      <c r="F112" s="7"/>
      <c r="G112" s="7"/>
      <c r="H112" s="7"/>
      <c r="I112" s="7"/>
      <c r="J112" s="7"/>
    </row>
    <row r="113" spans="2:10" ht="12">
      <c r="B113" s="7"/>
      <c r="C113" s="7"/>
      <c r="D113" s="7"/>
      <c r="E113" s="7"/>
      <c r="F113" s="7"/>
      <c r="G113" s="7"/>
      <c r="H113" s="7"/>
      <c r="I113" s="7"/>
      <c r="J113" s="7"/>
    </row>
    <row r="114" spans="2:10" ht="12">
      <c r="B114" s="7"/>
      <c r="C114" s="7"/>
      <c r="D114" s="7"/>
      <c r="E114" s="7"/>
      <c r="F114" s="7"/>
      <c r="G114" s="7"/>
      <c r="H114" s="7"/>
      <c r="I114" s="7"/>
      <c r="J114" s="7"/>
    </row>
    <row r="115" spans="2:10" ht="12">
      <c r="B115" s="7"/>
      <c r="C115" s="7"/>
      <c r="D115" s="7"/>
      <c r="E115" s="7"/>
      <c r="F115" s="7"/>
      <c r="G115" s="7"/>
      <c r="H115" s="7"/>
      <c r="I115" s="7"/>
      <c r="J115" s="7"/>
    </row>
    <row r="116" spans="2:10" ht="12">
      <c r="B116" s="7"/>
      <c r="C116" s="7"/>
      <c r="D116" s="7"/>
      <c r="E116" s="7"/>
      <c r="F116" s="7"/>
      <c r="G116" s="7"/>
      <c r="H116" s="7"/>
      <c r="I116" s="7"/>
      <c r="J116" s="7"/>
    </row>
    <row r="117" spans="2:10" ht="12">
      <c r="B117" s="7"/>
      <c r="C117" s="7"/>
      <c r="D117" s="7"/>
      <c r="E117" s="7"/>
      <c r="F117" s="7"/>
      <c r="G117" s="7"/>
      <c r="H117" s="7"/>
      <c r="I117" s="7"/>
      <c r="J117" s="7"/>
    </row>
    <row r="118" spans="2:10" ht="12">
      <c r="B118" s="7"/>
      <c r="C118" s="7"/>
      <c r="D118" s="7"/>
      <c r="E118" s="7"/>
      <c r="F118" s="7"/>
      <c r="G118" s="7"/>
      <c r="H118" s="7"/>
      <c r="I118" s="7"/>
      <c r="J118" s="7"/>
    </row>
    <row r="119" spans="2:10" ht="12">
      <c r="B119" s="7"/>
      <c r="C119" s="7"/>
      <c r="D119" s="7"/>
      <c r="E119" s="7"/>
      <c r="F119" s="7"/>
      <c r="G119" s="7"/>
      <c r="H119" s="7"/>
      <c r="I119" s="7"/>
      <c r="J119" s="7"/>
    </row>
    <row r="120" spans="2:10" ht="12">
      <c r="B120" s="7"/>
      <c r="C120" s="7"/>
      <c r="D120" s="7"/>
      <c r="E120" s="7"/>
      <c r="F120" s="7"/>
      <c r="G120" s="7"/>
      <c r="H120" s="7"/>
      <c r="I120" s="7"/>
      <c r="J120" s="7"/>
    </row>
    <row r="121" spans="2:10" ht="12">
      <c r="B121" s="7"/>
      <c r="C121" s="7"/>
      <c r="D121" s="7"/>
      <c r="E121" s="7"/>
      <c r="F121" s="7"/>
      <c r="G121" s="7"/>
      <c r="H121" s="7"/>
      <c r="I121" s="7"/>
      <c r="J121" s="7"/>
    </row>
    <row r="122" spans="2:10" ht="12">
      <c r="B122" s="7"/>
      <c r="C122" s="7"/>
      <c r="D122" s="7"/>
      <c r="E122" s="7"/>
      <c r="F122" s="7"/>
      <c r="G122" s="7"/>
      <c r="H122" s="7"/>
      <c r="I122" s="7"/>
      <c r="J122" s="7"/>
    </row>
    <row r="123" spans="2:10" ht="12">
      <c r="B123" s="7"/>
      <c r="C123" s="7"/>
      <c r="D123" s="7"/>
      <c r="E123" s="7"/>
      <c r="F123" s="7"/>
      <c r="G123" s="7"/>
      <c r="H123" s="7"/>
      <c r="I123" s="7"/>
      <c r="J123" s="7"/>
    </row>
    <row r="124" spans="2:10" ht="12">
      <c r="B124" s="7"/>
      <c r="C124" s="7"/>
      <c r="D124" s="7"/>
      <c r="E124" s="7"/>
      <c r="F124" s="7"/>
      <c r="G124" s="7"/>
      <c r="H124" s="7"/>
      <c r="I124" s="7"/>
      <c r="J124" s="7"/>
    </row>
    <row r="125" spans="2:10" ht="12">
      <c r="B125" s="7"/>
      <c r="C125" s="7"/>
      <c r="D125" s="7"/>
      <c r="E125" s="7"/>
      <c r="F125" s="7"/>
      <c r="G125" s="7"/>
      <c r="H125" s="7"/>
      <c r="I125" s="7"/>
      <c r="J125" s="7"/>
    </row>
    <row r="126" spans="2:10" ht="12">
      <c r="B126" s="7"/>
      <c r="C126" s="7"/>
      <c r="D126" s="7"/>
      <c r="E126" s="7"/>
      <c r="F126" s="7"/>
      <c r="G126" s="7"/>
      <c r="H126" s="7"/>
      <c r="I126" s="7"/>
      <c r="J126" s="7"/>
    </row>
    <row r="127" spans="2:10" ht="12">
      <c r="B127" s="7"/>
      <c r="C127" s="7"/>
      <c r="D127" s="7"/>
      <c r="E127" s="7"/>
      <c r="F127" s="7"/>
      <c r="G127" s="7"/>
      <c r="H127" s="7"/>
      <c r="I127" s="7"/>
      <c r="J127" s="7"/>
    </row>
    <row r="128" spans="2:10" ht="12">
      <c r="B128" s="7"/>
      <c r="C128" s="7"/>
      <c r="D128" s="7"/>
      <c r="E128" s="7"/>
      <c r="F128" s="7"/>
      <c r="G128" s="7"/>
      <c r="H128" s="7"/>
      <c r="I128" s="7"/>
      <c r="J128" s="7"/>
    </row>
    <row r="129" spans="2:10" ht="12">
      <c r="B129" s="7"/>
      <c r="C129" s="7"/>
      <c r="D129" s="7"/>
      <c r="E129" s="7"/>
      <c r="F129" s="7"/>
      <c r="G129" s="7"/>
      <c r="H129" s="7"/>
      <c r="I129" s="7"/>
      <c r="J129" s="7"/>
    </row>
    <row r="130" spans="2:10" ht="12">
      <c r="B130" s="7"/>
      <c r="C130" s="7"/>
      <c r="D130" s="7"/>
      <c r="E130" s="7"/>
      <c r="F130" s="7"/>
      <c r="G130" s="7"/>
      <c r="H130" s="7"/>
      <c r="I130" s="7"/>
      <c r="J130" s="7"/>
    </row>
    <row r="131" spans="2:10" ht="12">
      <c r="B131" s="7"/>
      <c r="C131" s="7"/>
      <c r="D131" s="7"/>
      <c r="E131" s="7"/>
      <c r="F131" s="7"/>
      <c r="G131" s="7"/>
      <c r="H131" s="7"/>
      <c r="I131" s="7"/>
      <c r="J131" s="7"/>
    </row>
    <row r="132" spans="2:10" ht="12">
      <c r="B132" s="7"/>
      <c r="C132" s="7"/>
      <c r="D132" s="7"/>
      <c r="E132" s="7"/>
      <c r="F132" s="7"/>
      <c r="G132" s="7"/>
      <c r="H132" s="7"/>
      <c r="I132" s="7"/>
      <c r="J132" s="7"/>
    </row>
    <row r="133" spans="2:10" ht="12">
      <c r="B133" s="7"/>
      <c r="C133" s="7"/>
      <c r="D133" s="7"/>
      <c r="E133" s="7"/>
      <c r="F133" s="7"/>
      <c r="G133" s="7"/>
      <c r="H133" s="7"/>
      <c r="I133" s="7"/>
      <c r="J133" s="7"/>
    </row>
    <row r="134" spans="2:10" ht="12">
      <c r="B134" s="7"/>
      <c r="C134" s="7"/>
      <c r="D134" s="7"/>
      <c r="E134" s="7"/>
      <c r="F134" s="7"/>
      <c r="G134" s="7"/>
      <c r="H134" s="7"/>
      <c r="I134" s="7"/>
      <c r="J134" s="7"/>
    </row>
    <row r="135" spans="2:10" ht="12">
      <c r="B135" s="7"/>
      <c r="C135" s="7"/>
      <c r="D135" s="7"/>
      <c r="E135" s="7"/>
      <c r="F135" s="7"/>
      <c r="G135" s="7"/>
      <c r="H135" s="7"/>
      <c r="I135" s="7"/>
      <c r="J135" s="7"/>
    </row>
    <row r="136" spans="2:10" ht="12">
      <c r="B136" s="7"/>
      <c r="C136" s="7"/>
      <c r="D136" s="7"/>
      <c r="E136" s="7"/>
      <c r="F136" s="7"/>
      <c r="G136" s="7"/>
      <c r="H136" s="7"/>
      <c r="I136" s="7"/>
      <c r="J136" s="7"/>
    </row>
    <row r="137" spans="2:10" ht="12">
      <c r="B137" s="7"/>
      <c r="C137" s="7"/>
      <c r="D137" s="7"/>
      <c r="E137" s="7"/>
      <c r="F137" s="7"/>
      <c r="G137" s="7"/>
      <c r="H137" s="7"/>
      <c r="I137" s="7"/>
      <c r="J137" s="7"/>
    </row>
  </sheetData>
  <mergeCells count="17">
    <mergeCell ref="A30:O30"/>
    <mergeCell ref="A1:O1"/>
    <mergeCell ref="B2:C2"/>
    <mergeCell ref="D2:E2"/>
    <mergeCell ref="F2:G2"/>
    <mergeCell ref="H2:I2"/>
    <mergeCell ref="J2:K2"/>
    <mergeCell ref="L2:M2"/>
    <mergeCell ref="N2:O2"/>
    <mergeCell ref="B16:C16"/>
    <mergeCell ref="L16:M16"/>
    <mergeCell ref="N16:O16"/>
    <mergeCell ref="A15:O15"/>
    <mergeCell ref="D16:E16"/>
    <mergeCell ref="F16:G16"/>
    <mergeCell ref="H16:I16"/>
    <mergeCell ref="J16:K16"/>
  </mergeCells>
  <printOptions/>
  <pageMargins left="0.75" right="0.74" top="1" bottom="1" header="0.5" footer="0.5"/>
  <pageSetup horizontalDpi="600" verticalDpi="600" orientation="landscape" paperSize="9" r:id="rId1"/>
  <headerFooter alignWithMargins="0">
    <oddFooter>&amp;CTelenor ASA - First quarter 2002</oddFooter>
  </headerFooter>
</worksheet>
</file>

<file path=xl/worksheets/sheet6.xml><?xml version="1.0" encoding="utf-8"?>
<worksheet xmlns="http://schemas.openxmlformats.org/spreadsheetml/2006/main" xmlns:r="http://schemas.openxmlformats.org/officeDocument/2006/relationships">
  <dimension ref="A1:K85"/>
  <sheetViews>
    <sheetView workbookViewId="0" topLeftCell="B1">
      <pane ySplit="3" topLeftCell="BM4" activePane="bottomLeft" state="frozen"/>
      <selection pane="topLeft" activeCell="A1" sqref="A1"/>
      <selection pane="bottomLeft" activeCell="J2" sqref="J2:K2"/>
    </sheetView>
  </sheetViews>
  <sheetFormatPr defaultColWidth="11.421875" defaultRowHeight="12.75"/>
  <cols>
    <col min="1" max="1" width="52.140625" style="1" customWidth="1"/>
    <col min="2" max="10" width="9.421875" style="1" customWidth="1"/>
    <col min="11" max="11" width="9.7109375" style="12" customWidth="1"/>
    <col min="12" max="16384" width="11.421875" style="12" customWidth="1"/>
  </cols>
  <sheetData>
    <row r="1" ht="12">
      <c r="A1" s="4" t="s">
        <v>61</v>
      </c>
    </row>
    <row r="2" spans="1:11" ht="12.75">
      <c r="A2" s="5"/>
      <c r="B2" s="68">
        <v>2000</v>
      </c>
      <c r="C2" s="68"/>
      <c r="D2" s="68"/>
      <c r="E2" s="68"/>
      <c r="F2" s="64">
        <v>2001</v>
      </c>
      <c r="G2" s="75"/>
      <c r="H2" s="75"/>
      <c r="I2" s="76"/>
      <c r="J2" s="64">
        <v>2002</v>
      </c>
      <c r="K2" s="79"/>
    </row>
    <row r="3" spans="1:11" ht="12">
      <c r="A3" s="5"/>
      <c r="B3" s="5" t="s">
        <v>16</v>
      </c>
      <c r="C3" s="5" t="s">
        <v>62</v>
      </c>
      <c r="D3" s="5" t="s">
        <v>63</v>
      </c>
      <c r="E3" s="5" t="s">
        <v>64</v>
      </c>
      <c r="F3" s="52" t="s">
        <v>16</v>
      </c>
      <c r="G3" s="5" t="s">
        <v>62</v>
      </c>
      <c r="H3" s="5" t="s">
        <v>63</v>
      </c>
      <c r="I3" s="5" t="s">
        <v>64</v>
      </c>
      <c r="J3" s="52" t="s">
        <v>16</v>
      </c>
      <c r="K3" s="5" t="s">
        <v>62</v>
      </c>
    </row>
    <row r="4" spans="1:11" ht="12">
      <c r="A4" s="15" t="s">
        <v>54</v>
      </c>
      <c r="B4" s="18">
        <v>8691</v>
      </c>
      <c r="C4" s="18">
        <v>9145</v>
      </c>
      <c r="D4" s="18">
        <v>9463</v>
      </c>
      <c r="E4" s="18">
        <v>10273</v>
      </c>
      <c r="F4" s="14">
        <v>10001</v>
      </c>
      <c r="G4" s="18">
        <v>10055</v>
      </c>
      <c r="H4" s="18">
        <v>10064</v>
      </c>
      <c r="I4" s="18">
        <v>15920</v>
      </c>
      <c r="J4" s="14">
        <v>11563</v>
      </c>
      <c r="K4" s="18">
        <v>12011</v>
      </c>
    </row>
    <row r="5" spans="1:11" ht="12">
      <c r="A5" s="15" t="s">
        <v>55</v>
      </c>
      <c r="B5" s="18">
        <v>2104</v>
      </c>
      <c r="C5" s="18">
        <v>2175</v>
      </c>
      <c r="D5" s="18">
        <v>2594</v>
      </c>
      <c r="E5" s="18">
        <v>1706</v>
      </c>
      <c r="F5" s="14">
        <v>2293</v>
      </c>
      <c r="G5" s="18">
        <v>2201</v>
      </c>
      <c r="H5" s="18">
        <v>2096</v>
      </c>
      <c r="I5" s="18">
        <v>2287</v>
      </c>
      <c r="J5" s="14">
        <v>2926</v>
      </c>
      <c r="K5" s="18">
        <v>3155</v>
      </c>
    </row>
    <row r="6" spans="1:11" ht="12">
      <c r="A6" s="15" t="s">
        <v>56</v>
      </c>
      <c r="B6" s="18">
        <v>1166</v>
      </c>
      <c r="C6" s="18">
        <v>817</v>
      </c>
      <c r="D6" s="18">
        <v>1234</v>
      </c>
      <c r="E6" s="18">
        <v>412</v>
      </c>
      <c r="F6" s="14">
        <v>986</v>
      </c>
      <c r="G6" s="18">
        <v>-309</v>
      </c>
      <c r="H6" s="18">
        <v>-1912</v>
      </c>
      <c r="I6" s="18">
        <v>4412</v>
      </c>
      <c r="J6" s="14">
        <v>602</v>
      </c>
      <c r="K6" s="18">
        <v>691</v>
      </c>
    </row>
    <row r="7" spans="1:11" ht="12">
      <c r="A7" s="15" t="s">
        <v>57</v>
      </c>
      <c r="B7" s="18">
        <v>908</v>
      </c>
      <c r="C7" s="18">
        <v>749</v>
      </c>
      <c r="D7" s="18">
        <v>314</v>
      </c>
      <c r="E7" s="18">
        <v>32</v>
      </c>
      <c r="F7" s="14">
        <v>10666</v>
      </c>
      <c r="G7" s="18">
        <v>1428</v>
      </c>
      <c r="H7" s="18">
        <v>-2547</v>
      </c>
      <c r="I7" s="18">
        <v>708</v>
      </c>
      <c r="J7" s="14">
        <v>31</v>
      </c>
      <c r="K7" s="18">
        <v>383</v>
      </c>
    </row>
    <row r="8" spans="1:11" ht="12">
      <c r="A8" s="15"/>
      <c r="B8" s="10"/>
      <c r="C8" s="10"/>
      <c r="D8" s="10"/>
      <c r="E8" s="10"/>
      <c r="F8" s="3"/>
      <c r="G8" s="10"/>
      <c r="H8" s="10"/>
      <c r="I8" s="10"/>
      <c r="J8" s="3"/>
      <c r="K8" s="10"/>
    </row>
    <row r="9" spans="1:11" ht="12">
      <c r="A9" s="15" t="s">
        <v>58</v>
      </c>
      <c r="B9" s="39">
        <v>44.5</v>
      </c>
      <c r="C9" s="39">
        <v>41.6</v>
      </c>
      <c r="D9" s="39">
        <v>25.9</v>
      </c>
      <c r="E9" s="39">
        <v>40.8</v>
      </c>
      <c r="F9" s="40">
        <v>51.9</v>
      </c>
      <c r="G9" s="39">
        <v>51.5</v>
      </c>
      <c r="H9" s="39">
        <v>55.1</v>
      </c>
      <c r="I9" s="39">
        <v>55.1</v>
      </c>
      <c r="J9" s="40">
        <v>49.4</v>
      </c>
      <c r="K9" s="39">
        <v>48.2</v>
      </c>
    </row>
    <row r="10" spans="1:11" ht="12">
      <c r="A10" s="15" t="s">
        <v>59</v>
      </c>
      <c r="B10" s="18">
        <v>12750</v>
      </c>
      <c r="C10" s="18">
        <v>18904</v>
      </c>
      <c r="D10" s="18">
        <v>51719</v>
      </c>
      <c r="E10" s="18">
        <v>40496</v>
      </c>
      <c r="F10" s="14">
        <v>20502</v>
      </c>
      <c r="G10" s="18">
        <v>10866</v>
      </c>
      <c r="H10" s="18">
        <v>16358</v>
      </c>
      <c r="I10" s="18">
        <v>13171</v>
      </c>
      <c r="J10" s="14">
        <v>24449</v>
      </c>
      <c r="K10" s="18">
        <v>25717</v>
      </c>
    </row>
    <row r="11" spans="1:11" ht="24">
      <c r="A11" s="42" t="s">
        <v>144</v>
      </c>
      <c r="B11" s="39">
        <v>1.5</v>
      </c>
      <c r="C11" s="39">
        <v>2.2</v>
      </c>
      <c r="D11" s="39">
        <v>5.9</v>
      </c>
      <c r="E11" s="39">
        <v>4.7</v>
      </c>
      <c r="F11" s="40">
        <v>2.3</v>
      </c>
      <c r="G11" s="39">
        <v>1.2</v>
      </c>
      <c r="H11" s="39">
        <v>2</v>
      </c>
      <c r="I11" s="39">
        <v>1.5</v>
      </c>
      <c r="J11" s="40">
        <v>2.6</v>
      </c>
      <c r="K11" s="39">
        <v>2.6</v>
      </c>
    </row>
    <row r="12" spans="1:10" ht="12">
      <c r="A12" s="15"/>
      <c r="B12" s="12"/>
      <c r="C12" s="12"/>
      <c r="D12" s="12"/>
      <c r="E12" s="21"/>
      <c r="F12" s="12"/>
      <c r="G12" s="12"/>
      <c r="H12" s="12"/>
      <c r="I12" s="21"/>
      <c r="J12" s="12"/>
    </row>
    <row r="13" spans="1:11" ht="12">
      <c r="A13" s="15" t="s">
        <v>122</v>
      </c>
      <c r="B13" s="18">
        <v>22350</v>
      </c>
      <c r="C13" s="18">
        <v>23530</v>
      </c>
      <c r="D13" s="18">
        <v>25170</v>
      </c>
      <c r="E13" s="18">
        <v>20150</v>
      </c>
      <c r="F13" s="14">
        <v>20450</v>
      </c>
      <c r="G13" s="18">
        <v>21300</v>
      </c>
      <c r="H13" s="18">
        <v>23200</v>
      </c>
      <c r="I13" s="18">
        <v>21000</v>
      </c>
      <c r="J13" s="14">
        <v>22000</v>
      </c>
      <c r="K13" s="18">
        <v>21650</v>
      </c>
    </row>
    <row r="14" spans="1:11" ht="12">
      <c r="A14" s="15" t="s">
        <v>60</v>
      </c>
      <c r="B14" s="18">
        <v>3300</v>
      </c>
      <c r="C14" s="18">
        <v>3550</v>
      </c>
      <c r="D14" s="18">
        <v>4580</v>
      </c>
      <c r="E14" s="19">
        <v>5050</v>
      </c>
      <c r="F14" s="18">
        <v>5300</v>
      </c>
      <c r="G14" s="18">
        <v>5900</v>
      </c>
      <c r="H14" s="18">
        <v>7600</v>
      </c>
      <c r="I14" s="19">
        <v>6300</v>
      </c>
      <c r="J14" s="18">
        <v>7750</v>
      </c>
      <c r="K14" s="18">
        <v>800</v>
      </c>
    </row>
    <row r="15" spans="1:10" ht="12">
      <c r="A15" s="20"/>
      <c r="B15" s="20"/>
      <c r="C15" s="20"/>
      <c r="D15" s="20"/>
      <c r="E15" s="36"/>
      <c r="F15" s="20"/>
      <c r="G15" s="20"/>
      <c r="H15" s="20"/>
      <c r="I15" s="36"/>
      <c r="J15" s="20"/>
    </row>
    <row r="16" spans="1:11" ht="12">
      <c r="A16" s="37" t="s">
        <v>8</v>
      </c>
      <c r="B16" s="16"/>
      <c r="C16" s="16"/>
      <c r="D16" s="16"/>
      <c r="E16" s="16"/>
      <c r="F16" s="17"/>
      <c r="G16" s="16"/>
      <c r="H16" s="16"/>
      <c r="I16" s="16"/>
      <c r="J16" s="17"/>
      <c r="K16" s="51"/>
    </row>
    <row r="17" spans="1:11" ht="12">
      <c r="A17" s="38" t="s">
        <v>11</v>
      </c>
      <c r="B17" s="13"/>
      <c r="C17" s="13"/>
      <c r="D17" s="13"/>
      <c r="E17" s="13"/>
      <c r="F17" s="14"/>
      <c r="G17" s="13"/>
      <c r="H17" s="13"/>
      <c r="I17" s="13"/>
      <c r="J17" s="14"/>
      <c r="K17" s="10"/>
    </row>
    <row r="18" spans="1:11" ht="12">
      <c r="A18" s="15" t="s">
        <v>123</v>
      </c>
      <c r="B18" s="13">
        <v>2012000</v>
      </c>
      <c r="C18" s="13">
        <v>2103000</v>
      </c>
      <c r="D18" s="13">
        <v>2134000</v>
      </c>
      <c r="E18" s="13">
        <v>2199000</v>
      </c>
      <c r="F18" s="14">
        <v>2189000</v>
      </c>
      <c r="G18" s="13">
        <v>2233000</v>
      </c>
      <c r="H18" s="13">
        <v>2289000</v>
      </c>
      <c r="I18" s="13">
        <v>2307000</v>
      </c>
      <c r="J18" s="14">
        <v>2314000</v>
      </c>
      <c r="K18" s="18">
        <v>2360000</v>
      </c>
    </row>
    <row r="19" spans="1:11" ht="12">
      <c r="A19" s="15" t="s">
        <v>124</v>
      </c>
      <c r="B19" s="13">
        <v>1817000</v>
      </c>
      <c r="C19" s="13">
        <v>1925000</v>
      </c>
      <c r="D19" s="13">
        <v>1973000</v>
      </c>
      <c r="E19" s="13">
        <v>2056000</v>
      </c>
      <c r="F19" s="14">
        <v>2098000</v>
      </c>
      <c r="G19" s="13">
        <v>2147000</v>
      </c>
      <c r="H19" s="13">
        <v>2211000</v>
      </c>
      <c r="I19" s="13">
        <v>2237000</v>
      </c>
      <c r="J19" s="14">
        <v>2249000</v>
      </c>
      <c r="K19" s="18">
        <v>2299000</v>
      </c>
    </row>
    <row r="20" spans="1:11" ht="12">
      <c r="A20" s="15" t="s">
        <v>52</v>
      </c>
      <c r="B20" s="13">
        <v>797000</v>
      </c>
      <c r="C20" s="13">
        <v>851000</v>
      </c>
      <c r="D20" s="13">
        <v>870000</v>
      </c>
      <c r="E20" s="19">
        <v>911000</v>
      </c>
      <c r="F20" s="18">
        <v>938000</v>
      </c>
      <c r="G20" s="18">
        <v>969000</v>
      </c>
      <c r="H20" s="13">
        <v>1023000</v>
      </c>
      <c r="I20" s="13">
        <v>1027000</v>
      </c>
      <c r="J20" s="14">
        <v>1051000</v>
      </c>
      <c r="K20" s="18">
        <v>1094000</v>
      </c>
    </row>
    <row r="21" spans="1:11" ht="25.5">
      <c r="A21" s="42" t="s">
        <v>139</v>
      </c>
      <c r="B21" s="13">
        <v>166</v>
      </c>
      <c r="C21" s="13">
        <v>170</v>
      </c>
      <c r="D21" s="13">
        <v>184</v>
      </c>
      <c r="E21" s="13">
        <v>174</v>
      </c>
      <c r="F21" s="14">
        <v>171</v>
      </c>
      <c r="G21" s="13">
        <v>175</v>
      </c>
      <c r="H21" s="13">
        <v>182</v>
      </c>
      <c r="I21" s="13">
        <v>177</v>
      </c>
      <c r="J21" s="14">
        <v>171</v>
      </c>
      <c r="K21" s="18">
        <v>185</v>
      </c>
    </row>
    <row r="22" spans="1:11" ht="12">
      <c r="A22" s="15" t="s">
        <v>42</v>
      </c>
      <c r="B22" s="13"/>
      <c r="C22" s="13"/>
      <c r="D22" s="13"/>
      <c r="E22" s="13"/>
      <c r="F22" s="14"/>
      <c r="G22" s="13"/>
      <c r="H22" s="13"/>
      <c r="I22" s="13"/>
      <c r="J22" s="14"/>
      <c r="K22" s="18"/>
    </row>
    <row r="23" spans="1:11" ht="12">
      <c r="A23" s="15" t="s">
        <v>45</v>
      </c>
      <c r="B23" s="13">
        <v>309</v>
      </c>
      <c r="C23" s="13">
        <v>347</v>
      </c>
      <c r="D23" s="13">
        <v>355</v>
      </c>
      <c r="E23" s="13">
        <v>340</v>
      </c>
      <c r="F23" s="14">
        <v>333</v>
      </c>
      <c r="G23" s="13">
        <v>337</v>
      </c>
      <c r="H23" s="13">
        <v>357</v>
      </c>
      <c r="I23" s="13">
        <v>331</v>
      </c>
      <c r="J23" s="14">
        <v>334</v>
      </c>
      <c r="K23" s="18">
        <v>351</v>
      </c>
    </row>
    <row r="24" spans="1:11" ht="12">
      <c r="A24" s="15" t="s">
        <v>46</v>
      </c>
      <c r="B24" s="13">
        <v>438</v>
      </c>
      <c r="C24" s="13">
        <v>471</v>
      </c>
      <c r="D24" s="13">
        <v>499</v>
      </c>
      <c r="E24" s="13">
        <v>485</v>
      </c>
      <c r="F24" s="14">
        <v>479</v>
      </c>
      <c r="G24" s="13">
        <v>492</v>
      </c>
      <c r="H24" s="13">
        <v>526</v>
      </c>
      <c r="I24" s="13">
        <v>479</v>
      </c>
      <c r="J24" s="14">
        <v>481</v>
      </c>
      <c r="K24" s="18">
        <v>511</v>
      </c>
    </row>
    <row r="25" spans="1:11" ht="12">
      <c r="A25" s="15" t="s">
        <v>47</v>
      </c>
      <c r="B25" s="13">
        <v>138</v>
      </c>
      <c r="C25" s="13">
        <v>191</v>
      </c>
      <c r="D25" s="13">
        <v>175</v>
      </c>
      <c r="E25" s="13">
        <v>156</v>
      </c>
      <c r="F25" s="14">
        <v>152</v>
      </c>
      <c r="G25" s="13">
        <v>146</v>
      </c>
      <c r="H25" s="13">
        <v>159</v>
      </c>
      <c r="I25" s="13">
        <v>159</v>
      </c>
      <c r="J25" s="14">
        <v>162</v>
      </c>
      <c r="K25" s="18">
        <v>168</v>
      </c>
    </row>
    <row r="26" spans="1:11" ht="12">
      <c r="A26" s="15" t="s">
        <v>125</v>
      </c>
      <c r="B26" s="13">
        <v>166</v>
      </c>
      <c r="C26" s="13">
        <v>205</v>
      </c>
      <c r="D26" s="13">
        <v>254</v>
      </c>
      <c r="E26" s="13">
        <v>277</v>
      </c>
      <c r="F26" s="14">
        <v>315</v>
      </c>
      <c r="G26" s="13">
        <v>323</v>
      </c>
      <c r="H26" s="13">
        <v>359</v>
      </c>
      <c r="I26" s="13">
        <v>376</v>
      </c>
      <c r="J26" s="14">
        <v>391</v>
      </c>
      <c r="K26" s="18">
        <v>403</v>
      </c>
    </row>
    <row r="27" spans="1:11" ht="12">
      <c r="A27" s="38" t="s">
        <v>53</v>
      </c>
      <c r="B27" s="13"/>
      <c r="C27" s="13"/>
      <c r="D27" s="13"/>
      <c r="E27" s="13"/>
      <c r="F27" s="14"/>
      <c r="G27" s="13"/>
      <c r="H27" s="13"/>
      <c r="I27" s="13"/>
      <c r="J27" s="14"/>
      <c r="K27" s="18"/>
    </row>
    <row r="28" spans="1:11" ht="12">
      <c r="A28" s="15" t="s">
        <v>126</v>
      </c>
      <c r="B28" s="18" t="s">
        <v>12</v>
      </c>
      <c r="C28" s="18" t="s">
        <v>12</v>
      </c>
      <c r="D28" s="18" t="s">
        <v>12</v>
      </c>
      <c r="E28" s="18" t="s">
        <v>12</v>
      </c>
      <c r="F28" s="14" t="s">
        <v>12</v>
      </c>
      <c r="G28" s="18" t="s">
        <v>12</v>
      </c>
      <c r="H28" s="18" t="s">
        <v>12</v>
      </c>
      <c r="I28" s="18" t="s">
        <v>12</v>
      </c>
      <c r="J28" s="14">
        <v>2001000</v>
      </c>
      <c r="K28" s="18">
        <v>2146000</v>
      </c>
    </row>
    <row r="29" spans="1:11" ht="12">
      <c r="A29" s="15" t="s">
        <v>52</v>
      </c>
      <c r="B29" s="18" t="s">
        <v>12</v>
      </c>
      <c r="C29" s="18" t="s">
        <v>12</v>
      </c>
      <c r="D29" s="18" t="s">
        <v>12</v>
      </c>
      <c r="E29" s="18" t="s">
        <v>12</v>
      </c>
      <c r="F29" s="14" t="s">
        <v>12</v>
      </c>
      <c r="G29" s="18" t="s">
        <v>12</v>
      </c>
      <c r="H29" s="18" t="s">
        <v>12</v>
      </c>
      <c r="I29" s="18" t="s">
        <v>12</v>
      </c>
      <c r="J29" s="14">
        <v>1446000</v>
      </c>
      <c r="K29" s="18">
        <v>1596000</v>
      </c>
    </row>
    <row r="30" spans="1:11" ht="24">
      <c r="A30" s="42" t="s">
        <v>41</v>
      </c>
      <c r="B30" s="18" t="s">
        <v>12</v>
      </c>
      <c r="C30" s="18" t="s">
        <v>12</v>
      </c>
      <c r="D30" s="18" t="s">
        <v>12</v>
      </c>
      <c r="E30" s="18" t="s">
        <v>12</v>
      </c>
      <c r="F30" s="14" t="s">
        <v>12</v>
      </c>
      <c r="G30" s="18" t="s">
        <v>12</v>
      </c>
      <c r="H30" s="18" t="s">
        <v>12</v>
      </c>
      <c r="I30" s="18" t="s">
        <v>12</v>
      </c>
      <c r="J30" s="14">
        <v>113</v>
      </c>
      <c r="K30" s="18">
        <v>115</v>
      </c>
    </row>
    <row r="31" spans="1:11" ht="12">
      <c r="A31" s="15" t="s">
        <v>42</v>
      </c>
      <c r="B31" s="20"/>
      <c r="C31" s="20"/>
      <c r="D31" s="20"/>
      <c r="E31" s="36"/>
      <c r="F31" s="20"/>
      <c r="G31" s="20"/>
      <c r="H31" s="20"/>
      <c r="I31" s="36"/>
      <c r="J31" s="20"/>
      <c r="K31" s="20"/>
    </row>
    <row r="32" spans="1:11" ht="12">
      <c r="A32" s="15" t="s">
        <v>45</v>
      </c>
      <c r="B32" s="18" t="s">
        <v>12</v>
      </c>
      <c r="C32" s="18" t="s">
        <v>12</v>
      </c>
      <c r="D32" s="18" t="s">
        <v>12</v>
      </c>
      <c r="E32" s="18" t="s">
        <v>12</v>
      </c>
      <c r="F32" s="14" t="s">
        <v>12</v>
      </c>
      <c r="G32" s="18" t="s">
        <v>12</v>
      </c>
      <c r="H32" s="18" t="s">
        <v>12</v>
      </c>
      <c r="I32" s="18" t="s">
        <v>12</v>
      </c>
      <c r="J32" s="14">
        <v>182</v>
      </c>
      <c r="K32" s="18">
        <v>184</v>
      </c>
    </row>
    <row r="33" spans="1:11" ht="12">
      <c r="A33" s="15" t="s">
        <v>46</v>
      </c>
      <c r="B33" s="18" t="s">
        <v>12</v>
      </c>
      <c r="C33" s="18" t="s">
        <v>12</v>
      </c>
      <c r="D33" s="18" t="s">
        <v>12</v>
      </c>
      <c r="E33" s="18" t="s">
        <v>12</v>
      </c>
      <c r="F33" s="14" t="s">
        <v>12</v>
      </c>
      <c r="G33" s="18" t="s">
        <v>12</v>
      </c>
      <c r="H33" s="18" t="s">
        <v>12</v>
      </c>
      <c r="I33" s="18" t="s">
        <v>12</v>
      </c>
      <c r="J33" s="14">
        <v>397</v>
      </c>
      <c r="K33" s="18">
        <v>391</v>
      </c>
    </row>
    <row r="34" spans="1:11" ht="12">
      <c r="A34" s="15" t="s">
        <v>47</v>
      </c>
      <c r="B34" s="18" t="s">
        <v>12</v>
      </c>
      <c r="C34" s="18" t="s">
        <v>12</v>
      </c>
      <c r="D34" s="18" t="s">
        <v>12</v>
      </c>
      <c r="E34" s="18" t="s">
        <v>12</v>
      </c>
      <c r="F34" s="14" t="s">
        <v>12</v>
      </c>
      <c r="G34" s="18" t="s">
        <v>12</v>
      </c>
      <c r="H34" s="18" t="s">
        <v>12</v>
      </c>
      <c r="I34" s="18" t="s">
        <v>12</v>
      </c>
      <c r="J34" s="14">
        <v>97</v>
      </c>
      <c r="K34" s="18">
        <v>98</v>
      </c>
    </row>
    <row r="35" spans="1:11" ht="12">
      <c r="A35" s="15" t="s">
        <v>125</v>
      </c>
      <c r="B35" s="18" t="s">
        <v>12</v>
      </c>
      <c r="C35" s="18" t="s">
        <v>12</v>
      </c>
      <c r="D35" s="18" t="s">
        <v>12</v>
      </c>
      <c r="E35" s="18" t="s">
        <v>12</v>
      </c>
      <c r="F35" s="14" t="s">
        <v>12</v>
      </c>
      <c r="G35" s="18" t="s">
        <v>12</v>
      </c>
      <c r="H35" s="18" t="s">
        <v>12</v>
      </c>
      <c r="I35" s="18" t="s">
        <v>12</v>
      </c>
      <c r="J35" s="14">
        <v>183</v>
      </c>
      <c r="K35" s="18">
        <v>184</v>
      </c>
    </row>
    <row r="36" spans="1:11" ht="12">
      <c r="A36" s="41" t="s">
        <v>138</v>
      </c>
      <c r="B36" s="18"/>
      <c r="C36" s="18"/>
      <c r="D36" s="18"/>
      <c r="E36" s="36"/>
      <c r="F36" s="15"/>
      <c r="G36" s="18"/>
      <c r="H36" s="18"/>
      <c r="I36" s="36"/>
      <c r="J36" s="15"/>
      <c r="K36" s="18"/>
    </row>
    <row r="37" spans="1:11" ht="12">
      <c r="A37" s="38" t="s">
        <v>127</v>
      </c>
      <c r="B37" s="15"/>
      <c r="C37" s="15"/>
      <c r="D37" s="15"/>
      <c r="E37" s="36"/>
      <c r="F37" s="15"/>
      <c r="G37" s="15"/>
      <c r="H37" s="15"/>
      <c r="I37" s="36"/>
      <c r="J37" s="15"/>
      <c r="K37" s="20"/>
    </row>
    <row r="38" spans="1:11" ht="12">
      <c r="A38" s="15" t="s">
        <v>128</v>
      </c>
      <c r="B38" s="13" t="s">
        <v>12</v>
      </c>
      <c r="C38" s="13" t="s">
        <v>12</v>
      </c>
      <c r="D38" s="13" t="s">
        <v>12</v>
      </c>
      <c r="E38" s="13" t="s">
        <v>12</v>
      </c>
      <c r="F38" s="14" t="s">
        <v>12</v>
      </c>
      <c r="G38" s="13" t="s">
        <v>12</v>
      </c>
      <c r="H38" s="13" t="s">
        <v>12</v>
      </c>
      <c r="I38" s="13">
        <v>1039000</v>
      </c>
      <c r="J38" s="14">
        <v>1159000</v>
      </c>
      <c r="K38" s="18">
        <v>1284000</v>
      </c>
    </row>
    <row r="39" spans="1:11" ht="12">
      <c r="A39" s="15" t="s">
        <v>52</v>
      </c>
      <c r="B39" s="13" t="s">
        <v>12</v>
      </c>
      <c r="C39" s="13" t="s">
        <v>12</v>
      </c>
      <c r="D39" s="13" t="s">
        <v>12</v>
      </c>
      <c r="E39" s="13" t="s">
        <v>12</v>
      </c>
      <c r="F39" s="14" t="s">
        <v>12</v>
      </c>
      <c r="G39" s="13" t="s">
        <v>12</v>
      </c>
      <c r="H39" s="13" t="s">
        <v>12</v>
      </c>
      <c r="I39" s="13">
        <v>902000</v>
      </c>
      <c r="J39" s="14">
        <v>1044000</v>
      </c>
      <c r="K39" s="18">
        <v>1176000</v>
      </c>
    </row>
    <row r="40" spans="1:11" ht="24">
      <c r="A40" s="42" t="s">
        <v>41</v>
      </c>
      <c r="B40" s="13" t="s">
        <v>12</v>
      </c>
      <c r="C40" s="13" t="s">
        <v>12</v>
      </c>
      <c r="D40" s="13" t="s">
        <v>12</v>
      </c>
      <c r="E40" s="13" t="s">
        <v>12</v>
      </c>
      <c r="F40" s="14" t="s">
        <v>12</v>
      </c>
      <c r="G40" s="13" t="s">
        <v>12</v>
      </c>
      <c r="H40" s="13" t="s">
        <v>12</v>
      </c>
      <c r="I40" s="13">
        <v>204</v>
      </c>
      <c r="J40" s="14">
        <v>197</v>
      </c>
      <c r="K40" s="18">
        <v>189</v>
      </c>
    </row>
    <row r="41" spans="1:11" ht="12">
      <c r="A41" s="15" t="s">
        <v>42</v>
      </c>
      <c r="B41" s="13"/>
      <c r="C41" s="13"/>
      <c r="D41" s="13"/>
      <c r="E41" s="13"/>
      <c r="F41" s="14"/>
      <c r="G41" s="13"/>
      <c r="H41" s="13"/>
      <c r="I41" s="13"/>
      <c r="J41" s="14"/>
      <c r="K41" s="18"/>
    </row>
    <row r="42" spans="1:11" ht="12">
      <c r="A42" s="15" t="s">
        <v>45</v>
      </c>
      <c r="B42" s="13" t="s">
        <v>12</v>
      </c>
      <c r="C42" s="13" t="s">
        <v>12</v>
      </c>
      <c r="D42" s="13" t="s">
        <v>12</v>
      </c>
      <c r="E42" s="13" t="s">
        <v>12</v>
      </c>
      <c r="F42" s="14" t="s">
        <v>12</v>
      </c>
      <c r="G42" s="13" t="s">
        <v>12</v>
      </c>
      <c r="H42" s="13" t="s">
        <v>12</v>
      </c>
      <c r="I42" s="13">
        <v>180</v>
      </c>
      <c r="J42" s="14">
        <v>169</v>
      </c>
      <c r="K42" s="18">
        <v>158</v>
      </c>
    </row>
    <row r="43" spans="1:11" ht="12">
      <c r="A43" s="15" t="s">
        <v>46</v>
      </c>
      <c r="B43" s="13" t="s">
        <v>12</v>
      </c>
      <c r="C43" s="13" t="s">
        <v>12</v>
      </c>
      <c r="D43" s="13" t="s">
        <v>12</v>
      </c>
      <c r="E43" s="13" t="s">
        <v>12</v>
      </c>
      <c r="F43" s="14" t="s">
        <v>12</v>
      </c>
      <c r="G43" s="13" t="s">
        <v>12</v>
      </c>
      <c r="H43" s="13" t="s">
        <v>12</v>
      </c>
      <c r="I43" s="13">
        <v>265</v>
      </c>
      <c r="J43" s="14">
        <v>313</v>
      </c>
      <c r="K43" s="18">
        <v>331</v>
      </c>
    </row>
    <row r="44" spans="1:11" ht="12">
      <c r="A44" s="15" t="s">
        <v>47</v>
      </c>
      <c r="B44" s="13" t="s">
        <v>12</v>
      </c>
      <c r="C44" s="13" t="s">
        <v>12</v>
      </c>
      <c r="D44" s="13" t="s">
        <v>12</v>
      </c>
      <c r="E44" s="13" t="s">
        <v>12</v>
      </c>
      <c r="F44" s="14" t="s">
        <v>12</v>
      </c>
      <c r="G44" s="13" t="s">
        <v>12</v>
      </c>
      <c r="H44" s="13" t="s">
        <v>12</v>
      </c>
      <c r="I44" s="13">
        <v>166</v>
      </c>
      <c r="J44" s="14">
        <v>150</v>
      </c>
      <c r="K44" s="18">
        <v>142</v>
      </c>
    </row>
    <row r="45" spans="1:11" ht="12">
      <c r="A45" s="15" t="s">
        <v>125</v>
      </c>
      <c r="B45" s="13" t="s">
        <v>12</v>
      </c>
      <c r="C45" s="13" t="s">
        <v>12</v>
      </c>
      <c r="D45" s="13" t="s">
        <v>12</v>
      </c>
      <c r="E45" s="13" t="s">
        <v>12</v>
      </c>
      <c r="F45" s="14" t="s">
        <v>12</v>
      </c>
      <c r="G45" s="13" t="s">
        <v>12</v>
      </c>
      <c r="H45" s="13" t="s">
        <v>12</v>
      </c>
      <c r="I45" s="13">
        <v>61</v>
      </c>
      <c r="J45" s="14">
        <v>77</v>
      </c>
      <c r="K45" s="18">
        <v>101</v>
      </c>
    </row>
    <row r="46" spans="1:11" ht="12">
      <c r="A46" s="15"/>
      <c r="B46" s="13"/>
      <c r="C46" s="13"/>
      <c r="D46" s="13"/>
      <c r="E46" s="13"/>
      <c r="F46" s="14"/>
      <c r="G46" s="13"/>
      <c r="H46" s="13"/>
      <c r="I46" s="13"/>
      <c r="J46" s="14"/>
      <c r="K46" s="18"/>
    </row>
    <row r="47" spans="1:11" ht="12">
      <c r="A47" s="38" t="s">
        <v>13</v>
      </c>
      <c r="B47" s="13">
        <v>81000</v>
      </c>
      <c r="C47" s="13">
        <v>106000</v>
      </c>
      <c r="D47" s="13">
        <v>135000</v>
      </c>
      <c r="E47" s="13">
        <v>191000</v>
      </c>
      <c r="F47" s="14">
        <v>242000</v>
      </c>
      <c r="G47" s="13">
        <v>335000</v>
      </c>
      <c r="H47" s="13">
        <v>373000</v>
      </c>
      <c r="I47" s="13">
        <v>464000</v>
      </c>
      <c r="J47" s="14">
        <v>550000</v>
      </c>
      <c r="K47" s="18"/>
    </row>
    <row r="48" spans="1:11" ht="12">
      <c r="A48" s="15" t="s">
        <v>128</v>
      </c>
      <c r="B48" s="13">
        <v>17000</v>
      </c>
      <c r="C48" s="13">
        <v>33000</v>
      </c>
      <c r="D48" s="13">
        <v>48000</v>
      </c>
      <c r="E48" s="13">
        <v>49000</v>
      </c>
      <c r="F48" s="14">
        <v>77000</v>
      </c>
      <c r="G48" s="18">
        <v>149000</v>
      </c>
      <c r="H48" s="13">
        <v>190000</v>
      </c>
      <c r="I48" s="13">
        <v>279000</v>
      </c>
      <c r="J48" s="14">
        <v>353000</v>
      </c>
      <c r="K48" s="18">
        <v>625000</v>
      </c>
    </row>
    <row r="49" spans="1:11" ht="12">
      <c r="A49" s="15" t="s">
        <v>52</v>
      </c>
      <c r="B49" s="13">
        <v>17000</v>
      </c>
      <c r="C49" s="13">
        <v>33000</v>
      </c>
      <c r="D49" s="13">
        <v>48000</v>
      </c>
      <c r="E49" s="13">
        <v>49000</v>
      </c>
      <c r="F49" s="14">
        <v>77000</v>
      </c>
      <c r="G49" s="13">
        <v>149000</v>
      </c>
      <c r="H49" s="13">
        <v>190000</v>
      </c>
      <c r="I49" s="13">
        <v>279000</v>
      </c>
      <c r="J49" s="14">
        <v>353000</v>
      </c>
      <c r="K49" s="18">
        <v>424000</v>
      </c>
    </row>
    <row r="50" spans="1:11" ht="24">
      <c r="A50" s="42" t="s">
        <v>41</v>
      </c>
      <c r="B50" s="13">
        <v>369</v>
      </c>
      <c r="C50" s="13">
        <v>398</v>
      </c>
      <c r="D50" s="13">
        <v>342</v>
      </c>
      <c r="E50" s="13">
        <v>313</v>
      </c>
      <c r="F50" s="14">
        <v>335</v>
      </c>
      <c r="G50" s="13">
        <v>302</v>
      </c>
      <c r="H50" s="13">
        <v>333</v>
      </c>
      <c r="I50" s="13">
        <v>292</v>
      </c>
      <c r="J50" s="14">
        <v>308</v>
      </c>
      <c r="K50" s="18">
        <v>297</v>
      </c>
    </row>
    <row r="51" spans="1:11" ht="12">
      <c r="A51" s="15" t="s">
        <v>42</v>
      </c>
      <c r="B51" s="15"/>
      <c r="C51" s="15"/>
      <c r="D51" s="15"/>
      <c r="E51" s="36"/>
      <c r="F51" s="15"/>
      <c r="G51" s="15"/>
      <c r="H51" s="15"/>
      <c r="I51" s="36"/>
      <c r="J51" s="15"/>
      <c r="K51" s="20"/>
    </row>
    <row r="52" spans="1:11" ht="12">
      <c r="A52" s="15" t="s">
        <v>45</v>
      </c>
      <c r="B52" s="13">
        <v>283</v>
      </c>
      <c r="C52" s="13">
        <v>288</v>
      </c>
      <c r="D52" s="13">
        <v>244</v>
      </c>
      <c r="E52" s="13">
        <v>226</v>
      </c>
      <c r="F52" s="14">
        <v>226</v>
      </c>
      <c r="G52" s="13">
        <v>203</v>
      </c>
      <c r="H52" s="13">
        <v>204</v>
      </c>
      <c r="I52" s="13">
        <v>173</v>
      </c>
      <c r="J52" s="14">
        <v>191</v>
      </c>
      <c r="K52" s="18">
        <v>173</v>
      </c>
    </row>
    <row r="53" spans="1:11" ht="12">
      <c r="A53" s="15" t="s">
        <v>46</v>
      </c>
      <c r="B53" s="13">
        <v>330</v>
      </c>
      <c r="C53" s="13">
        <v>361</v>
      </c>
      <c r="D53" s="13">
        <v>313</v>
      </c>
      <c r="E53" s="13">
        <v>278</v>
      </c>
      <c r="F53" s="14">
        <v>275</v>
      </c>
      <c r="G53" s="13">
        <v>277</v>
      </c>
      <c r="H53" s="13">
        <v>282</v>
      </c>
      <c r="I53" s="13">
        <v>259</v>
      </c>
      <c r="J53" s="14">
        <v>311</v>
      </c>
      <c r="K53" s="18">
        <v>297</v>
      </c>
    </row>
    <row r="54" spans="1:11" ht="12">
      <c r="A54" s="15" t="s">
        <v>47</v>
      </c>
      <c r="B54" s="13">
        <v>54</v>
      </c>
      <c r="C54" s="13">
        <v>91</v>
      </c>
      <c r="D54" s="13">
        <v>107</v>
      </c>
      <c r="E54" s="13">
        <v>102</v>
      </c>
      <c r="F54" s="14">
        <v>109</v>
      </c>
      <c r="G54" s="13">
        <v>88</v>
      </c>
      <c r="H54" s="13">
        <v>119</v>
      </c>
      <c r="I54" s="13">
        <v>106</v>
      </c>
      <c r="J54" s="14">
        <v>118</v>
      </c>
      <c r="K54" s="18">
        <v>104</v>
      </c>
    </row>
    <row r="55" spans="1:11" ht="12">
      <c r="A55" s="15" t="s">
        <v>125</v>
      </c>
      <c r="B55" s="13">
        <v>1</v>
      </c>
      <c r="C55" s="13">
        <v>1</v>
      </c>
      <c r="D55" s="13">
        <v>2</v>
      </c>
      <c r="E55" s="13">
        <v>3</v>
      </c>
      <c r="F55" s="14">
        <v>4</v>
      </c>
      <c r="G55" s="13">
        <v>5</v>
      </c>
      <c r="H55" s="13">
        <v>1</v>
      </c>
      <c r="I55" s="13">
        <v>13</v>
      </c>
      <c r="J55" s="14">
        <v>38</v>
      </c>
      <c r="K55" s="18">
        <v>6.8</v>
      </c>
    </row>
    <row r="56" spans="1:11" ht="12">
      <c r="A56" s="38" t="s">
        <v>43</v>
      </c>
      <c r="B56" s="15"/>
      <c r="C56" s="15"/>
      <c r="D56" s="15"/>
      <c r="E56" s="36"/>
      <c r="F56" s="15"/>
      <c r="G56" s="15"/>
      <c r="H56" s="15"/>
      <c r="I56" s="36"/>
      <c r="J56" s="15"/>
      <c r="K56" s="20"/>
    </row>
    <row r="57" spans="1:11" ht="12">
      <c r="A57" s="15" t="s">
        <v>44</v>
      </c>
      <c r="B57" s="13">
        <v>1339000</v>
      </c>
      <c r="C57" s="13">
        <v>1617000</v>
      </c>
      <c r="D57" s="13">
        <v>2864000</v>
      </c>
      <c r="E57" s="13">
        <v>3303000</v>
      </c>
      <c r="F57" s="14">
        <v>3383000</v>
      </c>
      <c r="G57" s="13">
        <v>3298000</v>
      </c>
      <c r="H57" s="13">
        <v>3404000</v>
      </c>
      <c r="I57" s="13">
        <v>4017000</v>
      </c>
      <c r="J57" s="14">
        <v>4015000</v>
      </c>
      <c r="K57" s="18">
        <v>4742000</v>
      </c>
    </row>
    <row r="58" spans="1:11" ht="12">
      <c r="A58" s="15"/>
      <c r="B58" s="13"/>
      <c r="C58" s="13"/>
      <c r="D58" s="13"/>
      <c r="E58" s="13"/>
      <c r="F58" s="14"/>
      <c r="G58" s="13"/>
      <c r="H58" s="13"/>
      <c r="I58" s="13"/>
      <c r="J58" s="14"/>
      <c r="K58" s="18"/>
    </row>
    <row r="59" spans="1:11" ht="12">
      <c r="A59" s="37" t="s">
        <v>9</v>
      </c>
      <c r="B59" s="16"/>
      <c r="C59" s="16"/>
      <c r="D59" s="16"/>
      <c r="E59" s="16"/>
      <c r="F59" s="17"/>
      <c r="G59" s="16"/>
      <c r="H59" s="16"/>
      <c r="I59" s="16"/>
      <c r="J59" s="17"/>
      <c r="K59" s="16"/>
    </row>
    <row r="60" spans="1:11" ht="13.5">
      <c r="A60" s="15" t="s">
        <v>140</v>
      </c>
      <c r="B60" s="13">
        <v>1826000</v>
      </c>
      <c r="C60" s="13">
        <v>1773000</v>
      </c>
      <c r="D60" s="13">
        <v>1724000</v>
      </c>
      <c r="E60" s="13">
        <v>1680000</v>
      </c>
      <c r="F60" s="14">
        <v>1646000</v>
      </c>
      <c r="G60" s="13">
        <v>1619000</v>
      </c>
      <c r="H60" s="13">
        <v>1573000</v>
      </c>
      <c r="I60" s="13">
        <v>1545000</v>
      </c>
      <c r="J60" s="14">
        <v>1522000</v>
      </c>
      <c r="K60" s="18">
        <v>1497000</v>
      </c>
    </row>
    <row r="61" spans="1:11" ht="13.5">
      <c r="A61" s="15" t="s">
        <v>141</v>
      </c>
      <c r="B61" s="13">
        <v>1355000</v>
      </c>
      <c r="C61" s="13">
        <v>1440000</v>
      </c>
      <c r="D61" s="13">
        <v>1513000</v>
      </c>
      <c r="E61" s="13">
        <v>1590000</v>
      </c>
      <c r="F61" s="14">
        <v>1664000</v>
      </c>
      <c r="G61" s="13">
        <v>1701000</v>
      </c>
      <c r="H61" s="13">
        <v>1727000</v>
      </c>
      <c r="I61" s="13">
        <v>1766000</v>
      </c>
      <c r="J61" s="14">
        <v>1803000</v>
      </c>
      <c r="K61" s="18">
        <v>1818000</v>
      </c>
    </row>
    <row r="62" spans="1:11" ht="12">
      <c r="A62" s="15" t="s">
        <v>129</v>
      </c>
      <c r="B62" s="13">
        <v>5396</v>
      </c>
      <c r="C62" s="13">
        <v>4889</v>
      </c>
      <c r="D62" s="13">
        <v>4404</v>
      </c>
      <c r="E62" s="13">
        <v>4871</v>
      </c>
      <c r="F62" s="14">
        <v>4956</v>
      </c>
      <c r="G62" s="13">
        <v>4481</v>
      </c>
      <c r="H62" s="13">
        <v>4083</v>
      </c>
      <c r="I62" s="13">
        <v>4440</v>
      </c>
      <c r="J62" s="14">
        <v>4275</v>
      </c>
      <c r="K62" s="18">
        <v>3966</v>
      </c>
    </row>
    <row r="63" spans="1:11" ht="12">
      <c r="A63" s="15" t="s">
        <v>40</v>
      </c>
      <c r="B63" s="13">
        <v>83</v>
      </c>
      <c r="C63" s="13">
        <v>79</v>
      </c>
      <c r="D63" s="13">
        <v>78</v>
      </c>
      <c r="E63" s="13">
        <v>73</v>
      </c>
      <c r="F63" s="14">
        <v>73</v>
      </c>
      <c r="G63" s="13">
        <v>73</v>
      </c>
      <c r="H63" s="13">
        <v>73</v>
      </c>
      <c r="I63" s="13">
        <v>73</v>
      </c>
      <c r="J63" s="14">
        <v>73</v>
      </c>
      <c r="K63" s="18">
        <v>72.5</v>
      </c>
    </row>
    <row r="64" spans="1:11" ht="12">
      <c r="A64" s="15"/>
      <c r="B64" s="13"/>
      <c r="C64" s="13"/>
      <c r="D64" s="13"/>
      <c r="E64" s="13"/>
      <c r="F64" s="14"/>
      <c r="G64" s="13"/>
      <c r="H64" s="13"/>
      <c r="I64" s="13"/>
      <c r="J64" s="14"/>
      <c r="K64" s="18"/>
    </row>
    <row r="65" spans="1:11" ht="12">
      <c r="A65" s="37" t="s">
        <v>10</v>
      </c>
      <c r="B65" s="16"/>
      <c r="C65" s="16"/>
      <c r="D65" s="16"/>
      <c r="E65" s="16"/>
      <c r="F65" s="17"/>
      <c r="G65" s="16"/>
      <c r="H65" s="16"/>
      <c r="I65" s="16"/>
      <c r="J65" s="17"/>
      <c r="K65" s="16"/>
    </row>
    <row r="66" spans="1:11" ht="12">
      <c r="A66" s="15" t="s">
        <v>130</v>
      </c>
      <c r="B66" s="13">
        <v>460000</v>
      </c>
      <c r="C66" s="13">
        <v>505000</v>
      </c>
      <c r="D66" s="13">
        <v>548000</v>
      </c>
      <c r="E66" s="13">
        <v>625000</v>
      </c>
      <c r="F66" s="14">
        <v>683000</v>
      </c>
      <c r="G66" s="13">
        <v>718000</v>
      </c>
      <c r="H66" s="13">
        <v>757000</v>
      </c>
      <c r="I66" s="13">
        <v>831000</v>
      </c>
      <c r="J66" s="14">
        <v>893000</v>
      </c>
      <c r="K66" s="18">
        <v>915000</v>
      </c>
    </row>
    <row r="67" spans="1:11" ht="12">
      <c r="A67" s="15" t="s">
        <v>48</v>
      </c>
      <c r="B67" s="13">
        <v>110000</v>
      </c>
      <c r="C67" s="13">
        <v>150000</v>
      </c>
      <c r="D67" s="13">
        <v>188000</v>
      </c>
      <c r="E67" s="13">
        <v>248000</v>
      </c>
      <c r="F67" s="14">
        <v>305000</v>
      </c>
      <c r="G67" s="13">
        <v>343000</v>
      </c>
      <c r="H67" s="13">
        <v>386000</v>
      </c>
      <c r="I67" s="13">
        <v>437000</v>
      </c>
      <c r="J67" s="14">
        <v>481000</v>
      </c>
      <c r="K67" s="18">
        <v>503000</v>
      </c>
    </row>
    <row r="68" spans="1:11" ht="12">
      <c r="A68" s="15" t="s">
        <v>49</v>
      </c>
      <c r="B68" s="13" t="s">
        <v>12</v>
      </c>
      <c r="C68" s="13" t="s">
        <v>12</v>
      </c>
      <c r="D68" s="13" t="s">
        <v>12</v>
      </c>
      <c r="E68" s="13" t="s">
        <v>12</v>
      </c>
      <c r="F68" s="14">
        <v>3000</v>
      </c>
      <c r="G68" s="13">
        <v>5000</v>
      </c>
      <c r="H68" s="13">
        <v>11000</v>
      </c>
      <c r="I68" s="13">
        <v>23000</v>
      </c>
      <c r="J68" s="14">
        <v>42000</v>
      </c>
      <c r="K68" s="18">
        <v>53000</v>
      </c>
    </row>
    <row r="69" spans="1:11" ht="12">
      <c r="A69" s="15" t="s">
        <v>131</v>
      </c>
      <c r="B69" s="13" t="s">
        <v>12</v>
      </c>
      <c r="C69" s="13" t="s">
        <v>12</v>
      </c>
      <c r="D69" s="13" t="s">
        <v>12</v>
      </c>
      <c r="E69" s="13" t="s">
        <v>12</v>
      </c>
      <c r="F69" s="14" t="s">
        <v>12</v>
      </c>
      <c r="G69" s="13" t="s">
        <v>12</v>
      </c>
      <c r="H69" s="13" t="s">
        <v>12</v>
      </c>
      <c r="I69" s="13">
        <v>310000</v>
      </c>
      <c r="J69" s="14">
        <v>309000</v>
      </c>
      <c r="K69" s="18">
        <v>311000</v>
      </c>
    </row>
    <row r="70" spans="1:11" ht="12">
      <c r="A70" s="15" t="s">
        <v>48</v>
      </c>
      <c r="B70" s="13" t="s">
        <v>12</v>
      </c>
      <c r="C70" s="13" t="s">
        <v>12</v>
      </c>
      <c r="D70" s="13" t="s">
        <v>12</v>
      </c>
      <c r="E70" s="13" t="s">
        <v>12</v>
      </c>
      <c r="F70" s="14" t="s">
        <v>12</v>
      </c>
      <c r="G70" s="13" t="s">
        <v>12</v>
      </c>
      <c r="H70" s="13" t="s">
        <v>12</v>
      </c>
      <c r="I70" s="13">
        <v>72000</v>
      </c>
      <c r="J70" s="14">
        <v>81000</v>
      </c>
      <c r="K70" s="18">
        <v>86000</v>
      </c>
    </row>
    <row r="71" spans="1:11" ht="12">
      <c r="A71" s="15" t="s">
        <v>49</v>
      </c>
      <c r="B71" s="13" t="s">
        <v>12</v>
      </c>
      <c r="C71" s="13" t="s">
        <v>12</v>
      </c>
      <c r="D71" s="13" t="s">
        <v>12</v>
      </c>
      <c r="E71" s="13" t="s">
        <v>12</v>
      </c>
      <c r="F71" s="14" t="s">
        <v>12</v>
      </c>
      <c r="G71" s="13" t="s">
        <v>12</v>
      </c>
      <c r="H71" s="13" t="s">
        <v>12</v>
      </c>
      <c r="I71" s="13">
        <v>4000</v>
      </c>
      <c r="J71" s="14">
        <v>15000</v>
      </c>
      <c r="K71" s="18">
        <v>16000</v>
      </c>
    </row>
    <row r="72" spans="1:11" ht="12">
      <c r="A72" s="15" t="s">
        <v>132</v>
      </c>
      <c r="B72" s="13" t="s">
        <v>12</v>
      </c>
      <c r="C72" s="13" t="s">
        <v>12</v>
      </c>
      <c r="D72" s="13" t="s">
        <v>12</v>
      </c>
      <c r="E72" s="13" t="s">
        <v>12</v>
      </c>
      <c r="F72" s="14" t="s">
        <v>12</v>
      </c>
      <c r="G72" s="13" t="s">
        <v>12</v>
      </c>
      <c r="H72" s="13" t="s">
        <v>12</v>
      </c>
      <c r="I72" s="13">
        <v>50000</v>
      </c>
      <c r="J72" s="14">
        <v>55000</v>
      </c>
      <c r="K72" s="18">
        <v>55000</v>
      </c>
    </row>
    <row r="73" spans="1:11" ht="12">
      <c r="A73" s="15" t="s">
        <v>133</v>
      </c>
      <c r="B73" s="13"/>
      <c r="C73" s="13"/>
      <c r="D73" s="13"/>
      <c r="E73" s="13"/>
      <c r="F73" s="14"/>
      <c r="G73" s="13"/>
      <c r="H73" s="13"/>
      <c r="I73" s="13"/>
      <c r="J73" s="14"/>
      <c r="K73" s="18"/>
    </row>
    <row r="74" spans="1:11" ht="12">
      <c r="A74" s="15" t="s">
        <v>50</v>
      </c>
      <c r="B74" s="13">
        <v>288000</v>
      </c>
      <c r="C74" s="13">
        <v>312000</v>
      </c>
      <c r="D74" s="13">
        <v>350000</v>
      </c>
      <c r="E74" s="13">
        <v>357000</v>
      </c>
      <c r="F74" s="14">
        <v>362000</v>
      </c>
      <c r="G74" s="13">
        <v>362000</v>
      </c>
      <c r="H74" s="13">
        <v>367000</v>
      </c>
      <c r="I74" s="13">
        <v>561000</v>
      </c>
      <c r="J74" s="14">
        <v>557000</v>
      </c>
      <c r="K74" s="18">
        <v>559000</v>
      </c>
    </row>
    <row r="75" spans="1:11" ht="12">
      <c r="A75" s="15" t="s">
        <v>51</v>
      </c>
      <c r="B75" s="13">
        <v>1002000</v>
      </c>
      <c r="C75" s="13">
        <v>1038000</v>
      </c>
      <c r="D75" s="13">
        <v>1066000</v>
      </c>
      <c r="E75" s="13">
        <v>1086000</v>
      </c>
      <c r="F75" s="14">
        <v>1145000</v>
      </c>
      <c r="G75" s="13">
        <v>1021000</v>
      </c>
      <c r="H75" s="13">
        <v>1061000</v>
      </c>
      <c r="I75" s="13">
        <v>1105000</v>
      </c>
      <c r="J75" s="14">
        <v>1107000</v>
      </c>
      <c r="K75" s="18">
        <v>1093000</v>
      </c>
    </row>
    <row r="76" spans="1:11" ht="13.5">
      <c r="A76" s="20" t="s">
        <v>142</v>
      </c>
      <c r="B76" s="13">
        <v>417000</v>
      </c>
      <c r="C76" s="13">
        <v>418000</v>
      </c>
      <c r="D76" s="13">
        <v>452000</v>
      </c>
      <c r="E76" s="13">
        <v>506000</v>
      </c>
      <c r="F76" s="14">
        <v>531000</v>
      </c>
      <c r="G76" s="13">
        <v>569000</v>
      </c>
      <c r="H76" s="13">
        <v>592000</v>
      </c>
      <c r="I76" s="13">
        <v>657000</v>
      </c>
      <c r="J76" s="14">
        <v>647000</v>
      </c>
      <c r="K76" s="18">
        <v>679000</v>
      </c>
    </row>
    <row r="77" spans="1:11" ht="12">
      <c r="A77" s="15"/>
      <c r="B77" s="13"/>
      <c r="C77" s="13"/>
      <c r="D77" s="13"/>
      <c r="E77" s="13"/>
      <c r="F77" s="14"/>
      <c r="G77" s="13"/>
      <c r="H77" s="13"/>
      <c r="I77" s="13"/>
      <c r="J77" s="14"/>
      <c r="K77" s="18"/>
    </row>
    <row r="78" spans="1:11" ht="12">
      <c r="A78" s="37" t="s">
        <v>14</v>
      </c>
      <c r="B78" s="16"/>
      <c r="C78" s="16"/>
      <c r="D78" s="16"/>
      <c r="E78" s="16"/>
      <c r="F78" s="17"/>
      <c r="G78" s="16"/>
      <c r="H78" s="16"/>
      <c r="I78" s="16"/>
      <c r="J78" s="17"/>
      <c r="K78" s="16"/>
    </row>
    <row r="79" spans="1:11" ht="12">
      <c r="A79" s="15" t="s">
        <v>134</v>
      </c>
      <c r="B79" s="13">
        <v>10000</v>
      </c>
      <c r="C79" s="13">
        <v>12000</v>
      </c>
      <c r="D79" s="13">
        <v>13000</v>
      </c>
      <c r="E79" s="13">
        <v>13000</v>
      </c>
      <c r="F79" s="14">
        <v>13000</v>
      </c>
      <c r="G79" s="13">
        <v>15000</v>
      </c>
      <c r="H79" s="13">
        <v>15000</v>
      </c>
      <c r="I79" s="13">
        <v>16000</v>
      </c>
      <c r="J79" s="14">
        <v>17000</v>
      </c>
      <c r="K79" s="18">
        <v>17000</v>
      </c>
    </row>
    <row r="80" spans="1:11" ht="12">
      <c r="A80" s="15" t="s">
        <v>49</v>
      </c>
      <c r="B80" s="13" t="s">
        <v>12</v>
      </c>
      <c r="C80" s="13" t="s">
        <v>12</v>
      </c>
      <c r="D80" s="13" t="s">
        <v>12</v>
      </c>
      <c r="E80" s="13" t="s">
        <v>12</v>
      </c>
      <c r="F80" s="14" t="s">
        <v>12</v>
      </c>
      <c r="G80" s="13" t="s">
        <v>12</v>
      </c>
      <c r="H80" s="13" t="s">
        <v>12</v>
      </c>
      <c r="I80" s="13">
        <v>1000</v>
      </c>
      <c r="J80" s="14">
        <v>1000</v>
      </c>
      <c r="K80" s="18">
        <v>2000</v>
      </c>
    </row>
    <row r="81" spans="1:11" ht="12">
      <c r="A81" s="15" t="s">
        <v>135</v>
      </c>
      <c r="B81" s="13" t="s">
        <v>12</v>
      </c>
      <c r="C81" s="13" t="s">
        <v>12</v>
      </c>
      <c r="D81" s="13" t="s">
        <v>12</v>
      </c>
      <c r="E81" s="13" t="s">
        <v>12</v>
      </c>
      <c r="F81" s="14" t="s">
        <v>12</v>
      </c>
      <c r="G81" s="13" t="s">
        <v>12</v>
      </c>
      <c r="H81" s="13" t="s">
        <v>12</v>
      </c>
      <c r="I81" s="13">
        <v>10000</v>
      </c>
      <c r="J81" s="14">
        <v>10000</v>
      </c>
      <c r="K81" s="18">
        <v>10000</v>
      </c>
    </row>
    <row r="82" spans="1:11" ht="12">
      <c r="A82" s="15" t="s">
        <v>136</v>
      </c>
      <c r="B82" s="13" t="s">
        <v>12</v>
      </c>
      <c r="C82" s="13" t="s">
        <v>12</v>
      </c>
      <c r="D82" s="13" t="s">
        <v>12</v>
      </c>
      <c r="E82" s="19" t="s">
        <v>12</v>
      </c>
      <c r="F82" s="13" t="s">
        <v>12</v>
      </c>
      <c r="G82" s="13" t="s">
        <v>12</v>
      </c>
      <c r="H82" s="13" t="s">
        <v>12</v>
      </c>
      <c r="I82" s="19">
        <v>2000</v>
      </c>
      <c r="J82" s="13">
        <v>2000</v>
      </c>
      <c r="K82" s="18">
        <v>2000</v>
      </c>
    </row>
    <row r="83" spans="1:11" ht="12">
      <c r="A83" s="15" t="s">
        <v>137</v>
      </c>
      <c r="B83" s="13">
        <v>64000</v>
      </c>
      <c r="C83" s="13">
        <v>80000</v>
      </c>
      <c r="D83" s="13">
        <v>82000</v>
      </c>
      <c r="E83" s="19">
        <v>104000</v>
      </c>
      <c r="F83" s="13">
        <v>119000</v>
      </c>
      <c r="G83" s="13">
        <v>120000</v>
      </c>
      <c r="H83" s="13">
        <v>114000</v>
      </c>
      <c r="I83" s="19">
        <v>106000</v>
      </c>
      <c r="J83" s="13">
        <v>108000</v>
      </c>
      <c r="K83" s="18">
        <v>102000</v>
      </c>
    </row>
    <row r="84" spans="2:10" ht="12">
      <c r="B84" s="7"/>
      <c r="C84" s="7"/>
      <c r="D84" s="7"/>
      <c r="E84" s="7"/>
      <c r="F84" s="7"/>
      <c r="G84" s="7"/>
      <c r="H84" s="7"/>
      <c r="I84" s="7"/>
      <c r="J84" s="7"/>
    </row>
    <row r="85" spans="1:10" ht="49.5" customHeight="1">
      <c r="A85" s="77" t="s">
        <v>143</v>
      </c>
      <c r="B85" s="78"/>
      <c r="C85" s="78"/>
      <c r="D85" s="78"/>
      <c r="E85" s="78"/>
      <c r="F85" s="7"/>
      <c r="G85" s="7"/>
      <c r="H85" s="7"/>
      <c r="I85" s="7"/>
      <c r="J85" s="7"/>
    </row>
  </sheetData>
  <mergeCells count="4">
    <mergeCell ref="B2:E2"/>
    <mergeCell ref="F2:I2"/>
    <mergeCell ref="A85:E85"/>
    <mergeCell ref="J2:K2"/>
  </mergeCells>
  <printOptions/>
  <pageMargins left="0.64" right="0.39" top="1" bottom="1" header="0.5" footer="0.5"/>
  <pageSetup horizontalDpi="600" verticalDpi="600" orientation="landscape" paperSize="9" r:id="rId1"/>
  <headerFooter alignWithMargins="0">
    <oddFooter>&amp;CTelenor ASA - First quarter 2002&amp;R&amp;P/&amp;N</oddFooter>
  </headerFooter>
  <rowBreaks count="2" manualBreakCount="2">
    <brk id="35" max="255" man="1"/>
    <brk id="64" max="255" man="1"/>
  </rowBreaks>
</worksheet>
</file>

<file path=xl/worksheets/sheet7.xml><?xml version="1.0" encoding="utf-8"?>
<worksheet xmlns="http://schemas.openxmlformats.org/spreadsheetml/2006/main" xmlns:r="http://schemas.openxmlformats.org/officeDocument/2006/relationships">
  <dimension ref="A1:F47"/>
  <sheetViews>
    <sheetView workbookViewId="0" topLeftCell="A1">
      <pane ySplit="3" topLeftCell="BM24" activePane="bottomLeft" state="frozen"/>
      <selection pane="topLeft" activeCell="A1" sqref="A1"/>
      <selection pane="bottomLeft" activeCell="B22" sqref="B22"/>
    </sheetView>
  </sheetViews>
  <sheetFormatPr defaultColWidth="11.421875" defaultRowHeight="12.75"/>
  <cols>
    <col min="1" max="1" width="55.7109375" style="1" customWidth="1"/>
    <col min="2" max="2" width="9.00390625" style="12" customWidth="1"/>
    <col min="3" max="3" width="7.8515625" style="12" customWidth="1"/>
    <col min="4" max="6" width="7.7109375" style="12" customWidth="1"/>
    <col min="7" max="16384" width="11.421875" style="12" customWidth="1"/>
  </cols>
  <sheetData>
    <row r="1" spans="1:3" ht="12">
      <c r="A1" s="4" t="s">
        <v>39</v>
      </c>
      <c r="B1" s="43"/>
      <c r="C1" s="43"/>
    </row>
    <row r="2" spans="1:6" ht="12">
      <c r="A2" s="5"/>
      <c r="B2" s="75" t="s">
        <v>149</v>
      </c>
      <c r="C2" s="80"/>
      <c r="D2" s="75" t="s">
        <v>150</v>
      </c>
      <c r="E2" s="80"/>
      <c r="F2" s="44" t="s">
        <v>17</v>
      </c>
    </row>
    <row r="3" spans="1:6" ht="12">
      <c r="A3" s="5" t="s">
        <v>18</v>
      </c>
      <c r="B3" s="45">
        <v>2002</v>
      </c>
      <c r="C3" s="45">
        <v>2001</v>
      </c>
      <c r="D3" s="45">
        <v>2002</v>
      </c>
      <c r="E3" s="45">
        <v>2001</v>
      </c>
      <c r="F3" s="45">
        <v>2001</v>
      </c>
    </row>
    <row r="4" spans="1:6" ht="12">
      <c r="A4" s="1" t="s">
        <v>19</v>
      </c>
      <c r="B4" s="46">
        <v>3212</v>
      </c>
      <c r="C4" s="12">
        <v>2200</v>
      </c>
      <c r="D4" s="18">
        <v>6112</v>
      </c>
      <c r="E4" s="18">
        <v>4797</v>
      </c>
      <c r="F4" s="14">
        <v>14250</v>
      </c>
    </row>
    <row r="5" spans="1:6" ht="12">
      <c r="A5" s="1" t="s">
        <v>20</v>
      </c>
      <c r="B5" s="18">
        <v>-72</v>
      </c>
      <c r="C5" s="18">
        <v>-38</v>
      </c>
      <c r="D5" s="18">
        <v>-117</v>
      </c>
      <c r="E5" s="18">
        <v>-342</v>
      </c>
      <c r="F5" s="14">
        <v>-5436</v>
      </c>
    </row>
    <row r="6" spans="1:6" ht="12">
      <c r="A6" s="1" t="s">
        <v>21</v>
      </c>
      <c r="B6" s="12">
        <v>15</v>
      </c>
      <c r="C6" s="12">
        <v>39</v>
      </c>
      <c r="D6" s="18">
        <v>86</v>
      </c>
      <c r="E6" s="18">
        <v>39</v>
      </c>
      <c r="F6" s="14">
        <v>63</v>
      </c>
    </row>
    <row r="7" spans="1:6" ht="12">
      <c r="A7" s="22" t="s">
        <v>22</v>
      </c>
      <c r="B7" s="47">
        <f>SUM(B4:B6)</f>
        <v>3155</v>
      </c>
      <c r="C7" s="22">
        <f>SUM(C4:C6)</f>
        <v>2201</v>
      </c>
      <c r="D7" s="24">
        <f>SUM(D4:D6)</f>
        <v>6081</v>
      </c>
      <c r="E7" s="24">
        <f>SUM(E4:E6)</f>
        <v>4494</v>
      </c>
      <c r="F7" s="25">
        <f>SUM(F4:F6)</f>
        <v>8877</v>
      </c>
    </row>
    <row r="8" spans="4:6" ht="12">
      <c r="D8" s="18"/>
      <c r="E8" s="18"/>
      <c r="F8" s="14"/>
    </row>
    <row r="9" spans="1:6" ht="12">
      <c r="A9" s="32" t="s">
        <v>23</v>
      </c>
      <c r="B9" s="32"/>
      <c r="C9" s="32"/>
      <c r="D9" s="48"/>
      <c r="E9" s="48"/>
      <c r="F9" s="25"/>
    </row>
    <row r="10" spans="1:6" ht="12">
      <c r="A10" s="1" t="s">
        <v>5</v>
      </c>
      <c r="B10" s="18" t="s">
        <v>4</v>
      </c>
      <c r="C10" s="18" t="s">
        <v>4</v>
      </c>
      <c r="D10" s="18">
        <v>6</v>
      </c>
      <c r="E10" s="18" t="s">
        <v>4</v>
      </c>
      <c r="F10" s="14" t="s">
        <v>4</v>
      </c>
    </row>
    <row r="11" spans="1:6" ht="12">
      <c r="A11" s="1" t="s">
        <v>1</v>
      </c>
      <c r="B11" s="18">
        <v>49</v>
      </c>
      <c r="C11" s="18" t="s">
        <v>4</v>
      </c>
      <c r="D11" s="18">
        <v>49</v>
      </c>
      <c r="E11" s="19" t="s">
        <v>4</v>
      </c>
      <c r="F11" s="18" t="s">
        <v>4</v>
      </c>
    </row>
    <row r="12" spans="1:6" ht="12">
      <c r="A12" s="1" t="s">
        <v>2</v>
      </c>
      <c r="B12" s="18">
        <v>4</v>
      </c>
      <c r="C12" s="18">
        <v>32</v>
      </c>
      <c r="D12" s="18">
        <v>4</v>
      </c>
      <c r="E12" s="18">
        <v>32</v>
      </c>
      <c r="F12" s="14">
        <v>49</v>
      </c>
    </row>
    <row r="13" spans="1:6" ht="12">
      <c r="A13" s="1" t="s">
        <v>3</v>
      </c>
      <c r="B13" s="18" t="s">
        <v>4</v>
      </c>
      <c r="C13" s="18" t="s">
        <v>4</v>
      </c>
      <c r="D13" s="18">
        <v>5</v>
      </c>
      <c r="E13" s="18">
        <v>20</v>
      </c>
      <c r="F13" s="14">
        <v>229</v>
      </c>
    </row>
    <row r="14" spans="1:6" ht="12">
      <c r="A14" s="1" t="s">
        <v>6</v>
      </c>
      <c r="B14" s="18">
        <v>21</v>
      </c>
      <c r="C14" s="18" t="s">
        <v>4</v>
      </c>
      <c r="D14" s="18">
        <v>49</v>
      </c>
      <c r="E14" s="18" t="s">
        <v>4</v>
      </c>
      <c r="F14" s="14">
        <v>170</v>
      </c>
    </row>
    <row r="15" spans="1:6" ht="12">
      <c r="A15" s="1" t="s">
        <v>24</v>
      </c>
      <c r="B15" s="18">
        <v>256</v>
      </c>
      <c r="C15" s="18" t="s">
        <v>4</v>
      </c>
      <c r="D15" s="18">
        <v>292</v>
      </c>
      <c r="E15" s="18" t="s">
        <v>4</v>
      </c>
      <c r="F15" s="14">
        <v>177</v>
      </c>
    </row>
    <row r="16" spans="1:6" ht="12">
      <c r="A16" s="22" t="s">
        <v>25</v>
      </c>
      <c r="B16" s="37">
        <f>SUM(B11:B15)</f>
        <v>330</v>
      </c>
      <c r="C16" s="37">
        <f>SUM(C12:C15)</f>
        <v>32</v>
      </c>
      <c r="D16" s="24">
        <f>SUM(D10:D15)</f>
        <v>405</v>
      </c>
      <c r="E16" s="24">
        <f>SUM(E10:E15)</f>
        <v>52</v>
      </c>
      <c r="F16" s="25">
        <f>SUM(F10:F15)</f>
        <v>625</v>
      </c>
    </row>
    <row r="17" spans="4:6" ht="12">
      <c r="D17" s="18"/>
      <c r="E17" s="18"/>
      <c r="F17" s="14"/>
    </row>
    <row r="18" spans="1:6" ht="12">
      <c r="A18" s="22" t="s">
        <v>26</v>
      </c>
      <c r="B18" s="24">
        <f>B7+B16</f>
        <v>3485</v>
      </c>
      <c r="C18" s="24">
        <f>C7+C16</f>
        <v>2233</v>
      </c>
      <c r="D18" s="24">
        <f>D7+D16</f>
        <v>6486</v>
      </c>
      <c r="E18" s="24">
        <f>E7+E16</f>
        <v>4546</v>
      </c>
      <c r="F18" s="25">
        <f>F7+F16</f>
        <v>9502</v>
      </c>
    </row>
    <row r="19" spans="4:6" ht="12">
      <c r="D19" s="18"/>
      <c r="E19" s="18"/>
      <c r="F19" s="14"/>
    </row>
    <row r="20" spans="1:6" ht="12">
      <c r="A20" s="22" t="s">
        <v>27</v>
      </c>
      <c r="B20" s="22"/>
      <c r="C20" s="22"/>
      <c r="D20" s="16"/>
      <c r="E20" s="16"/>
      <c r="F20" s="17"/>
    </row>
    <row r="21" spans="1:6" ht="12">
      <c r="A21" s="1" t="s">
        <v>5</v>
      </c>
      <c r="B21" s="12">
        <v>88</v>
      </c>
      <c r="C21" s="12">
        <v>6</v>
      </c>
      <c r="D21" s="18">
        <v>113</v>
      </c>
      <c r="E21" s="18">
        <v>6</v>
      </c>
      <c r="F21" s="14">
        <v>22</v>
      </c>
    </row>
    <row r="22" spans="1:6" ht="12">
      <c r="A22" s="1" t="s">
        <v>1</v>
      </c>
      <c r="B22" s="18" t="s">
        <v>4</v>
      </c>
      <c r="C22" s="18" t="s">
        <v>4</v>
      </c>
      <c r="D22" s="18" t="s">
        <v>4</v>
      </c>
      <c r="E22" s="18" t="s">
        <v>4</v>
      </c>
      <c r="F22" s="14">
        <v>570</v>
      </c>
    </row>
    <row r="23" spans="1:6" ht="12">
      <c r="A23" s="1" t="s">
        <v>2</v>
      </c>
      <c r="B23" s="18" t="s">
        <v>4</v>
      </c>
      <c r="C23" s="18" t="s">
        <v>4</v>
      </c>
      <c r="D23" s="18">
        <v>2</v>
      </c>
      <c r="E23" s="18" t="s">
        <v>4</v>
      </c>
      <c r="F23" s="14">
        <v>494</v>
      </c>
    </row>
    <row r="24" spans="1:6" ht="12">
      <c r="A24" s="1" t="s">
        <v>3</v>
      </c>
      <c r="B24" s="18">
        <v>-2</v>
      </c>
      <c r="C24" s="12">
        <v>605</v>
      </c>
      <c r="D24" s="18">
        <v>-2</v>
      </c>
      <c r="E24" s="18">
        <v>605</v>
      </c>
      <c r="F24" s="14">
        <v>1110</v>
      </c>
    </row>
    <row r="25" spans="1:6" ht="12">
      <c r="A25" s="1" t="s">
        <v>6</v>
      </c>
      <c r="B25" s="12">
        <v>1</v>
      </c>
      <c r="C25" s="12">
        <v>74</v>
      </c>
      <c r="D25" s="18">
        <v>4</v>
      </c>
      <c r="E25" s="18">
        <v>74</v>
      </c>
      <c r="F25" s="14">
        <v>1262</v>
      </c>
    </row>
    <row r="26" spans="1:6" ht="12">
      <c r="A26" s="1" t="s">
        <v>24</v>
      </c>
      <c r="B26" s="12">
        <v>18</v>
      </c>
      <c r="C26" s="12">
        <v>3</v>
      </c>
      <c r="D26" s="18">
        <v>18</v>
      </c>
      <c r="E26" s="18">
        <v>5</v>
      </c>
      <c r="F26" s="14">
        <v>364</v>
      </c>
    </row>
    <row r="27" spans="1:6" ht="12">
      <c r="A27" s="22" t="s">
        <v>28</v>
      </c>
      <c r="B27" s="22">
        <f>SUM(B21:B26)</f>
        <v>105</v>
      </c>
      <c r="C27" s="22">
        <f>SUM(C21:C26)</f>
        <v>688</v>
      </c>
      <c r="D27" s="24">
        <f>SUM(D21:D26)</f>
        <v>135</v>
      </c>
      <c r="E27" s="24">
        <f>SUM(E21:E26)</f>
        <v>690</v>
      </c>
      <c r="F27" s="25">
        <f>SUM(F21:F26)</f>
        <v>3822</v>
      </c>
    </row>
    <row r="28" spans="4:6" ht="12">
      <c r="D28" s="18"/>
      <c r="E28" s="18"/>
      <c r="F28" s="14"/>
    </row>
    <row r="29" spans="1:6" ht="12">
      <c r="A29" s="22" t="s">
        <v>29</v>
      </c>
      <c r="B29" s="22">
        <v>1069</v>
      </c>
      <c r="C29" s="22">
        <v>412</v>
      </c>
      <c r="D29" s="24">
        <v>733</v>
      </c>
      <c r="E29" s="24">
        <v>704</v>
      </c>
      <c r="F29" s="25">
        <v>2251</v>
      </c>
    </row>
    <row r="30" spans="4:6" ht="12">
      <c r="D30" s="18"/>
      <c r="E30" s="18"/>
      <c r="F30" s="14"/>
    </row>
    <row r="31" spans="1:6" ht="12">
      <c r="A31" s="22" t="s">
        <v>30</v>
      </c>
      <c r="B31" s="22"/>
      <c r="C31" s="22"/>
      <c r="D31" s="24"/>
      <c r="E31" s="24"/>
      <c r="F31" s="25"/>
    </row>
    <row r="32" spans="1:6" ht="12">
      <c r="A32" s="1" t="s">
        <v>31</v>
      </c>
      <c r="B32" s="18" t="s">
        <v>4</v>
      </c>
      <c r="C32" s="18">
        <v>-10714</v>
      </c>
      <c r="D32" s="18" t="s">
        <v>4</v>
      </c>
      <c r="E32" s="18">
        <v>-10723</v>
      </c>
      <c r="F32" s="14">
        <v>-21579</v>
      </c>
    </row>
    <row r="33" spans="1:6" ht="12">
      <c r="A33" s="1" t="s">
        <v>32</v>
      </c>
      <c r="B33" s="18" t="s">
        <v>4</v>
      </c>
      <c r="C33" s="12">
        <v>7500</v>
      </c>
      <c r="D33" s="18" t="s">
        <v>4</v>
      </c>
      <c r="E33" s="18" t="s">
        <v>4</v>
      </c>
      <c r="F33" s="14">
        <v>7500</v>
      </c>
    </row>
    <row r="34" spans="1:6" ht="12">
      <c r="A34" s="1" t="s">
        <v>33</v>
      </c>
      <c r="B34" s="18" t="s">
        <v>4</v>
      </c>
      <c r="C34" s="12">
        <v>665</v>
      </c>
      <c r="D34" s="18" t="s">
        <v>4</v>
      </c>
      <c r="E34" s="18" t="s">
        <v>4</v>
      </c>
      <c r="F34" s="14">
        <v>665</v>
      </c>
    </row>
    <row r="35" spans="1:6" ht="12">
      <c r="A35" s="1" t="s">
        <v>34</v>
      </c>
      <c r="B35" s="18" t="s">
        <v>4</v>
      </c>
      <c r="C35" s="18" t="s">
        <v>4</v>
      </c>
      <c r="D35" s="18" t="s">
        <v>4</v>
      </c>
      <c r="E35" s="18" t="s">
        <v>4</v>
      </c>
      <c r="F35" s="14">
        <v>3400</v>
      </c>
    </row>
    <row r="36" spans="1:6" ht="12">
      <c r="A36" s="1" t="s">
        <v>35</v>
      </c>
      <c r="B36" s="18" t="s">
        <v>4</v>
      </c>
      <c r="C36" s="18" t="s">
        <v>4</v>
      </c>
      <c r="D36" s="18" t="s">
        <v>4</v>
      </c>
      <c r="E36" s="18" t="s">
        <v>4</v>
      </c>
      <c r="F36" s="14">
        <v>31</v>
      </c>
    </row>
    <row r="37" spans="1:6" ht="12">
      <c r="A37" s="22" t="s">
        <v>36</v>
      </c>
      <c r="B37" s="16" t="s">
        <v>4</v>
      </c>
      <c r="C37" s="24">
        <f>SUM(C32:C36)</f>
        <v>-2549</v>
      </c>
      <c r="D37" s="24" t="s">
        <v>4</v>
      </c>
      <c r="E37" s="24">
        <f>SUM(E32:E36)</f>
        <v>-10723</v>
      </c>
      <c r="F37" s="25">
        <f>SUM(F32:F36)</f>
        <v>-9983</v>
      </c>
    </row>
    <row r="38" spans="4:6" ht="12">
      <c r="D38" s="18"/>
      <c r="E38" s="18"/>
      <c r="F38" s="14"/>
    </row>
    <row r="39" spans="1:6" ht="12">
      <c r="A39" s="22" t="s">
        <v>37</v>
      </c>
      <c r="B39" s="22">
        <v>30</v>
      </c>
      <c r="C39" s="22">
        <v>292</v>
      </c>
      <c r="D39" s="24">
        <v>45</v>
      </c>
      <c r="E39" s="24">
        <v>314</v>
      </c>
      <c r="F39" s="25">
        <v>258</v>
      </c>
    </row>
    <row r="40" spans="4:6" ht="12">
      <c r="D40" s="18"/>
      <c r="E40" s="18"/>
      <c r="F40" s="14"/>
    </row>
    <row r="41" spans="1:6" ht="12">
      <c r="A41" s="22" t="s">
        <v>38</v>
      </c>
      <c r="B41" s="22">
        <v>791</v>
      </c>
      <c r="C41" s="24">
        <v>-108</v>
      </c>
      <c r="D41" s="24">
        <v>968</v>
      </c>
      <c r="E41" s="24">
        <v>-425</v>
      </c>
      <c r="F41" s="25">
        <v>-396</v>
      </c>
    </row>
    <row r="42" ht="12">
      <c r="D42" s="10"/>
    </row>
    <row r="44" spans="2:6" ht="12">
      <c r="B44" s="49"/>
      <c r="C44" s="49"/>
      <c r="D44" s="49"/>
      <c r="E44" s="49"/>
      <c r="F44" s="49"/>
    </row>
    <row r="45" spans="2:6" ht="12">
      <c r="B45" s="50"/>
      <c r="C45" s="50"/>
      <c r="D45" s="50"/>
      <c r="E45" s="50"/>
      <c r="F45" s="50"/>
    </row>
    <row r="47" spans="2:6" ht="12">
      <c r="B47" s="49"/>
      <c r="C47" s="49"/>
      <c r="D47" s="49"/>
      <c r="E47" s="49"/>
      <c r="F47" s="49"/>
    </row>
  </sheetData>
  <mergeCells count="2">
    <mergeCell ref="B2:C2"/>
    <mergeCell ref="D2:E2"/>
  </mergeCells>
  <printOptions/>
  <pageMargins left="0.75" right="0.75" top="1" bottom="1" header="0.5" footer="0.5"/>
  <pageSetup horizontalDpi="600" verticalDpi="600" orientation="portrait" paperSize="9" r:id="rId1"/>
  <headerFooter alignWithMargins="0">
    <oddFooter>&amp;CTelenor ASA - First quarter 2002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Telenor 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Telenor ASA - First quarter 2002</dc:title>
  <dc:subject/>
  <dc:creator>Telenor ASA</dc:creator>
  <cp:keywords/>
  <dc:description/>
  <cp:lastModifiedBy>Ansatt i</cp:lastModifiedBy>
  <cp:lastPrinted>2002-04-30T15:10:10Z</cp:lastPrinted>
  <dcterms:created xsi:type="dcterms:W3CDTF">2002-04-26T08:28:13Z</dcterms:created>
  <dcterms:modified xsi:type="dcterms:W3CDTF">2002-07-26T05:52:29Z</dcterms:modified>
  <cp:category/>
  <cp:version/>
  <cp:contentType/>
  <cp:contentStatus/>
</cp:coreProperties>
</file>