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6995" windowHeight="13365" tabRatio="683" activeTab="4"/>
  </bookViews>
  <sheets>
    <sheet name="Profit and loss" sheetId="1" r:id="rId1"/>
    <sheet name="Balance" sheetId="2" r:id="rId2"/>
    <sheet name="Shareholders equity" sheetId="3" r:id="rId3"/>
    <sheet name="Cash flow" sheetId="4" r:id="rId4"/>
    <sheet name="Business areas" sheetId="5" r:id="rId5"/>
    <sheet name="Analytical info" sheetId="6" r:id="rId6"/>
    <sheet name="Special items" sheetId="7" r:id="rId7"/>
  </sheets>
  <definedNames>
    <definedName name="_xlnm.Print_Titles" localSheetId="5">'Analytical info'!$1:$3</definedName>
  </definedNames>
  <calcPr fullCalcOnLoad="1"/>
</workbook>
</file>

<file path=xl/sharedStrings.xml><?xml version="1.0" encoding="utf-8"?>
<sst xmlns="http://schemas.openxmlformats.org/spreadsheetml/2006/main" count="480" uniqueCount="158">
  <si>
    <t>EBITDA</t>
  </si>
  <si>
    <t>Networks</t>
  </si>
  <si>
    <t>Plus</t>
  </si>
  <si>
    <t>Business Solutions</t>
  </si>
  <si>
    <t>Mobile</t>
  </si>
  <si>
    <t>EDB Business Partner</t>
  </si>
  <si>
    <t xml:space="preserve"> </t>
  </si>
  <si>
    <t>MOBILE</t>
  </si>
  <si>
    <t>&gt; ANALYTISK INFORMASJON</t>
  </si>
  <si>
    <t>NETWORKS</t>
  </si>
  <si>
    <t>PLUS</t>
  </si>
  <si>
    <t>mNorway</t>
  </si>
  <si>
    <t xml:space="preserve"> -   </t>
  </si>
  <si>
    <t>Grameen Phone (Bangladesh)</t>
  </si>
  <si>
    <t>BUSINESS SOLUTIONS</t>
  </si>
  <si>
    <t xml:space="preserve">Mobile </t>
  </si>
  <si>
    <t>DiGiCom (Malaysia)</t>
  </si>
  <si>
    <r>
      <t>Media</t>
    </r>
    <r>
      <rPr>
        <vertAlign val="superscript"/>
        <sz val="9"/>
        <rFont val="Arial"/>
        <family val="2"/>
      </rPr>
      <t>2)</t>
    </r>
  </si>
  <si>
    <t>-</t>
  </si>
  <si>
    <t xml:space="preserve">EBITDA </t>
  </si>
  <si>
    <t>(NOK in millions except net income per share)</t>
  </si>
  <si>
    <t>Telenor group</t>
  </si>
  <si>
    <t>Revenues</t>
  </si>
  <si>
    <t>Gains on disposal of fixed assets and operations</t>
  </si>
  <si>
    <t>Total revenues</t>
  </si>
  <si>
    <t>Costs of materials and traffic charges</t>
  </si>
  <si>
    <t>Own work capitalized</t>
  </si>
  <si>
    <t>Salaries and personell costs</t>
  </si>
  <si>
    <t>Other operating expenses</t>
  </si>
  <si>
    <t>Losses on disposal of fixed assets and operations</t>
  </si>
  <si>
    <t>Depreciation and amortization</t>
  </si>
  <si>
    <t>Write-downs</t>
  </si>
  <si>
    <t>Total operating expenses</t>
  </si>
  <si>
    <t>Operating profit</t>
  </si>
  <si>
    <t>Associated companies</t>
  </si>
  <si>
    <t>Net financial items</t>
  </si>
  <si>
    <t>Profit before taxes and minority interests</t>
  </si>
  <si>
    <t>Taxes</t>
  </si>
  <si>
    <t>Minority interests</t>
  </si>
  <si>
    <t>Net income</t>
  </si>
  <si>
    <t>EBITDA excluding gains and losses</t>
  </si>
  <si>
    <t>Net Income per share in NOK – basic</t>
  </si>
  <si>
    <t>Net Income per share in NOK – diluted</t>
  </si>
  <si>
    <t xml:space="preserve">                4th quarter</t>
  </si>
  <si>
    <t xml:space="preserve"> Year</t>
  </si>
  <si>
    <t>(NOK in millions)</t>
  </si>
  <si>
    <t>Deferred tax assets</t>
  </si>
  <si>
    <t>Intangible assets</t>
  </si>
  <si>
    <t>Tangible assets</t>
  </si>
  <si>
    <t>Other financial assets</t>
  </si>
  <si>
    <t>Total fixed assets</t>
  </si>
  <si>
    <t>Other current assets</t>
  </si>
  <si>
    <t>Cash and interest bearing investments</t>
  </si>
  <si>
    <t>Total current assets</t>
  </si>
  <si>
    <t>Total assets</t>
  </si>
  <si>
    <t>Shareholders equity</t>
  </si>
  <si>
    <t>Total equity and minority interests</t>
  </si>
  <si>
    <t>Long-term non-interest bearing liabilities</t>
  </si>
  <si>
    <t>Long-term interest bearing liabilities</t>
  </si>
  <si>
    <t>Total long-term liabilities</t>
  </si>
  <si>
    <t>Short-term non-interest bearing liabilities</t>
  </si>
  <si>
    <t>Short-term interest bearing liabilities</t>
  </si>
  <si>
    <t>Total short-term liabilities</t>
  </si>
  <si>
    <t>Total equity and liabilities</t>
  </si>
  <si>
    <t>&gt; BALANCE SHEET</t>
  </si>
  <si>
    <t>&gt; PROFIT AND LOSS STATEMENT</t>
  </si>
  <si>
    <t>&gt; SHAREHOLDERS EQUITY</t>
  </si>
  <si>
    <t>Balance as of 31 December 2001</t>
  </si>
  <si>
    <t>Dividend</t>
  </si>
  <si>
    <t>Employee share issue</t>
  </si>
  <si>
    <t>Consolidation Canal Digital</t>
  </si>
  <si>
    <t>Translation adjustments</t>
  </si>
  <si>
    <t>Balance as of 31 December 2002</t>
  </si>
  <si>
    <t>&gt; CASH FLOW STATEMENT</t>
  </si>
  <si>
    <t>Net cash flow from operating activities</t>
  </si>
  <si>
    <t>Net cash flow from investment activities</t>
  </si>
  <si>
    <t>Net cash flow from financing activities</t>
  </si>
  <si>
    <t>Net change in cash and cash equivalents</t>
  </si>
  <si>
    <t>Cash and cash equivalents 01.01</t>
  </si>
  <si>
    <t>Cash and cash equivalents by the end of the period</t>
  </si>
  <si>
    <r>
      <t>Revenues</t>
    </r>
    <r>
      <rPr>
        <b/>
        <vertAlign val="superscript"/>
        <sz val="9"/>
        <rFont val="Arial"/>
        <family val="2"/>
      </rPr>
      <t>1)</t>
    </r>
  </si>
  <si>
    <r>
      <t>of which external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</t>
    </r>
  </si>
  <si>
    <t>Operating profit/loss</t>
  </si>
  <si>
    <t>Profit before
taxes and
minority interests</t>
  </si>
  <si>
    <t>Other business units</t>
  </si>
  <si>
    <t>Eliminations</t>
  </si>
  <si>
    <t>Total</t>
  </si>
  <si>
    <t xml:space="preserve">Corporate functions and </t>
  </si>
  <si>
    <t>group activities</t>
  </si>
  <si>
    <r>
      <t>1)</t>
    </r>
    <r>
      <rPr>
        <sz val="9"/>
        <rFont val="Arial"/>
        <family val="2"/>
      </rPr>
      <t xml:space="preserve"> Revenues include gains on disposal of fixed assets and operations
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Sold as of 1 October 2001</t>
    </r>
  </si>
  <si>
    <t>Revenues (NOK in millions)</t>
  </si>
  <si>
    <t>EBITDA excluding gains and losses (NOK in millions)</t>
  </si>
  <si>
    <t>Operating profit/loss (NOK in millions)</t>
  </si>
  <si>
    <t>Profit/loss before taxes and minority interests (NOK in millions)</t>
  </si>
  <si>
    <t>Equity ratio including minority interests (%)</t>
  </si>
  <si>
    <t>Net interest bearing liabilities (NOK in millions)</t>
  </si>
  <si>
    <t>Net interest bearing liabilities/EBITDA excl. gains and losses last 12 months</t>
  </si>
  <si>
    <t>No of man-years</t>
  </si>
  <si>
    <t xml:space="preserve">     – of which abroad</t>
  </si>
  <si>
    <t>No of mobile subscriptions (NMT + GSM)</t>
  </si>
  <si>
    <t>No of GSM subscriptions</t>
  </si>
  <si>
    <t xml:space="preserve">     – of which prepaid</t>
  </si>
  <si>
    <t>Traffic minutes per GSM subscription per month, generated and terminated</t>
  </si>
  <si>
    <t>Revenue per GSM subscription per month (ARPU):</t>
  </si>
  <si>
    <t xml:space="preserve">     – total</t>
  </si>
  <si>
    <t xml:space="preserve">     – contract</t>
  </si>
  <si>
    <t xml:space="preserve">     – prepaid</t>
  </si>
  <si>
    <t>No of SMS and content messages (in millions)</t>
  </si>
  <si>
    <t>Pannon GSM (Hungary)</t>
  </si>
  <si>
    <t>No of mobile subscriptions</t>
  </si>
  <si>
    <t>MOBILE (cont.)</t>
  </si>
  <si>
    <t>No of mobile subscriptions (100%)</t>
  </si>
  <si>
    <t>Kyivstar (Ukraine)</t>
  </si>
  <si>
    <t>No. of mobile subscriptions (100%)</t>
  </si>
  <si>
    <t>No. of SMS and content messages (in millions)</t>
  </si>
  <si>
    <t>Telenor’s share of mobile subscriptions</t>
  </si>
  <si>
    <t>No of PSTN subscriptions</t>
  </si>
  <si>
    <t>No of ISDN subscriptions (lines)</t>
  </si>
  <si>
    <t>PSTN/ISDN generated traffic (mill minutes)</t>
  </si>
  <si>
    <t>Fixed line market share of traffic minutes (including Internet) (%)</t>
  </si>
  <si>
    <t>No of internet subscriptions residential market Norway</t>
  </si>
  <si>
    <t xml:space="preserve">     – of which Frisurf</t>
  </si>
  <si>
    <t xml:space="preserve">     – of which ADSL</t>
  </si>
  <si>
    <t>No of pay television subscribers in the Nordic region</t>
  </si>
  <si>
    <t xml:space="preserve">     – Cable-TV</t>
  </si>
  <si>
    <t xml:space="preserve">     – Small antenna networks (SMATV)</t>
  </si>
  <si>
    <r>
      <t xml:space="preserve">     – Home satellite dish (DTH)</t>
    </r>
    <r>
      <rPr>
        <vertAlign val="superscript"/>
        <sz val="9"/>
        <rFont val="Arial"/>
        <family val="2"/>
      </rPr>
      <t xml:space="preserve"> 1)</t>
    </r>
  </si>
  <si>
    <t>No of internet subscriptions business market Norway</t>
  </si>
  <si>
    <r>
      <t xml:space="preserve">No of internet subscriptions business market Sweden </t>
    </r>
    <r>
      <rPr>
        <vertAlign val="superscript"/>
        <sz val="9"/>
        <rFont val="Arial"/>
        <family val="2"/>
      </rPr>
      <t>2)</t>
    </r>
  </si>
  <si>
    <t>No of fixed line subscriptions business market Sweden (PSTN)</t>
  </si>
  <si>
    <t>No of internet subscriptions outside Nordic region (Nextra)</t>
  </si>
  <si>
    <r>
      <t>1)</t>
    </r>
    <r>
      <rPr>
        <sz val="9"/>
        <rFont val="Arial"/>
        <family val="2"/>
      </rPr>
      <t xml:space="preserve"> In the 1st quarter 2002 56,000 subscribers were transferred to Otrum
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The figures for the 4th quarter 2001 to 2nd quarter 2002 are adjusted
</t>
    </r>
  </si>
  <si>
    <t>1st quarter</t>
  </si>
  <si>
    <t>2nd quarter</t>
  </si>
  <si>
    <t>3rd quarter</t>
  </si>
  <si>
    <t>4th quarter</t>
  </si>
  <si>
    <t>&gt; SPECIAL ITEMS</t>
  </si>
  <si>
    <t>Expenses for restructuring, workforce reductions,</t>
  </si>
  <si>
    <t>loss contracts and exit of activities</t>
  </si>
  <si>
    <t>Other</t>
  </si>
  <si>
    <t>Adjusted EBITDA</t>
  </si>
  <si>
    <t>Total write-downs</t>
  </si>
  <si>
    <t>Adjusted operating profit</t>
  </si>
  <si>
    <t>Special items associated companies</t>
  </si>
  <si>
    <t>Gains/losses on disposal of ownership interests</t>
  </si>
  <si>
    <t>Write-down Sonofon</t>
  </si>
  <si>
    <t>Write-down Telenordia</t>
  </si>
  <si>
    <t>Write-down DTAC/UCOM</t>
  </si>
  <si>
    <t>Write-down OniWay</t>
  </si>
  <si>
    <t>Other write-downs associated companies</t>
  </si>
  <si>
    <t>Total special items associated companies</t>
  </si>
  <si>
    <t>Total restructuring, loss contracts etc.</t>
  </si>
  <si>
    <t>Net gains (losses) and write-downs financial items</t>
  </si>
  <si>
    <t>Adjusted profit (loss) before taxes and minority interests</t>
  </si>
  <si>
    <t>Year</t>
  </si>
  <si>
    <t>EBITDA excluding gains and losses – margin</t>
  </si>
  <si>
    <t>&gt; THE BUSINESS AREAS FOURTH QUARTER</t>
  </si>
  <si>
    <t>&gt; THE BUSINESS AREAS FOR THE YEAR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</si>
</sst>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_);\(0.000\)"/>
    <numFmt numFmtId="165" formatCode="_(* #,##0.0_);_(* \(#,##0.0\);_(* &quot;-&quot;??_);_(@_)"/>
    <numFmt numFmtId="166" formatCode="_(* #,##0_);_(* \(#,##0\);_(* &quot;-&quot;??_);_(@_)"/>
    <numFmt numFmtId="167" formatCode="0.0\ %"/>
    <numFmt numFmtId="168" formatCode="0.0_);\(0.0\)"/>
    <numFmt numFmtId="169" formatCode="#,##0.000_);\(#,##0.000\)"/>
    <numFmt numFmtId="170" formatCode="#,##0.0_);\(#,##0.0\)"/>
    <numFmt numFmtId="171" formatCode="0_);[Red]\(0\)"/>
    <numFmt numFmtId="172" formatCode="0_);\(0\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1" xfId="0" applyNumberFormat="1" applyFont="1" applyBorder="1" applyAlignment="1">
      <alignment horizontal="right"/>
    </xf>
    <xf numFmtId="37" fontId="1" fillId="0" borderId="2" xfId="0" applyNumberFormat="1" applyFont="1" applyBorder="1" applyAlignment="1">
      <alignment horizontal="right"/>
    </xf>
    <xf numFmtId="37" fontId="1" fillId="0" borderId="4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/>
    </xf>
    <xf numFmtId="167" fontId="1" fillId="0" borderId="0" xfId="0" applyNumberFormat="1" applyFont="1" applyAlignment="1">
      <alignment horizontal="right"/>
    </xf>
    <xf numFmtId="37" fontId="2" fillId="0" borderId="2" xfId="0" applyNumberFormat="1" applyFont="1" applyBorder="1" applyAlignment="1">
      <alignment horizontal="right"/>
    </xf>
    <xf numFmtId="37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37" fontId="2" fillId="0" borderId="5" xfId="0" applyNumberFormat="1" applyFont="1" applyBorder="1" applyAlignment="1">
      <alignment horizontal="right"/>
    </xf>
    <xf numFmtId="37" fontId="2" fillId="0" borderId="6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4" fontId="2" fillId="2" borderId="0" xfId="0" applyNumberFormat="1" applyFont="1" applyFill="1" applyAlignment="1" quotePrefix="1">
      <alignment horizontal="right"/>
    </xf>
    <xf numFmtId="37" fontId="1" fillId="0" borderId="0" xfId="15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3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37" fontId="1" fillId="0" borderId="3" xfId="0" applyNumberFormat="1" applyFont="1" applyBorder="1" applyAlignment="1">
      <alignment/>
    </xf>
    <xf numFmtId="168" fontId="1" fillId="0" borderId="1" xfId="0" applyNumberFormat="1" applyFont="1" applyBorder="1" applyAlignment="1">
      <alignment horizontal="right"/>
    </xf>
    <xf numFmtId="168" fontId="1" fillId="0" borderId="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14" fontId="2" fillId="2" borderId="0" xfId="0" applyNumberFormat="1" applyFont="1" applyFill="1" applyAlignment="1">
      <alignment/>
    </xf>
    <xf numFmtId="164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 horizontal="right"/>
    </xf>
    <xf numFmtId="38" fontId="2" fillId="0" borderId="2" xfId="0" applyNumberFormat="1" applyFont="1" applyBorder="1" applyAlignment="1">
      <alignment/>
    </xf>
    <xf numFmtId="167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9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7" fontId="2" fillId="0" borderId="0" xfId="0" applyNumberFormat="1" applyFont="1" applyBorder="1" applyAlignment="1">
      <alignment horizontal="left"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wrapText="1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4779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CC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A1" sqref="A1"/>
    </sheetView>
  </sheetViews>
  <sheetFormatPr defaultColWidth="9.140625" defaultRowHeight="12.75"/>
  <cols>
    <col min="1" max="1" width="55.7109375" style="1" customWidth="1"/>
    <col min="2" max="5" width="9.7109375" style="2" customWidth="1"/>
    <col min="6" max="16384" width="11.421875" style="1" customWidth="1"/>
  </cols>
  <sheetData>
    <row r="1" ht="12">
      <c r="A1" s="4" t="s">
        <v>65</v>
      </c>
    </row>
    <row r="2" spans="1:5" ht="12">
      <c r="A2" s="5" t="s">
        <v>21</v>
      </c>
      <c r="B2" s="61" t="s">
        <v>43</v>
      </c>
      <c r="C2" s="62"/>
      <c r="D2" s="61" t="s">
        <v>44</v>
      </c>
      <c r="E2" s="62"/>
    </row>
    <row r="3" spans="1:5" ht="12">
      <c r="A3" s="5" t="s">
        <v>20</v>
      </c>
      <c r="B3" s="6">
        <v>2002</v>
      </c>
      <c r="C3" s="6">
        <v>2001</v>
      </c>
      <c r="D3" s="6">
        <v>2002</v>
      </c>
      <c r="E3" s="6">
        <v>2001</v>
      </c>
    </row>
    <row r="4" spans="1:5" ht="12">
      <c r="A4" s="1" t="s">
        <v>22</v>
      </c>
      <c r="B4" s="12">
        <v>13002</v>
      </c>
      <c r="C4" s="12">
        <v>10874</v>
      </c>
      <c r="D4" s="13">
        <v>48668</v>
      </c>
      <c r="E4" s="12">
        <v>40604</v>
      </c>
    </row>
    <row r="5" spans="1:5" ht="12">
      <c r="A5" s="1" t="s">
        <v>23</v>
      </c>
      <c r="B5" s="12">
        <v>40</v>
      </c>
      <c r="C5" s="12">
        <v>5046</v>
      </c>
      <c r="D5" s="13">
        <v>158</v>
      </c>
      <c r="E5" s="12">
        <v>5436</v>
      </c>
    </row>
    <row r="6" spans="1:5" ht="12">
      <c r="A6" s="20" t="s">
        <v>24</v>
      </c>
      <c r="B6" s="22">
        <f>SUM(B4:B5)</f>
        <v>13042</v>
      </c>
      <c r="C6" s="22">
        <f>SUM(C4:C5)</f>
        <v>15920</v>
      </c>
      <c r="D6" s="23">
        <f>SUM(D4:D5)</f>
        <v>48826</v>
      </c>
      <c r="E6" s="22">
        <f>SUM(E4:E5)</f>
        <v>46040</v>
      </c>
    </row>
    <row r="7" spans="1:5" ht="12">
      <c r="A7" s="1" t="s">
        <v>25</v>
      </c>
      <c r="B7" s="12">
        <v>3013</v>
      </c>
      <c r="C7" s="12">
        <v>2850</v>
      </c>
      <c r="D7" s="13">
        <v>12485</v>
      </c>
      <c r="E7" s="12">
        <v>10204</v>
      </c>
    </row>
    <row r="8" spans="1:5" ht="12">
      <c r="A8" s="1" t="s">
        <v>26</v>
      </c>
      <c r="B8" s="12">
        <v>-170</v>
      </c>
      <c r="C8" s="12">
        <v>-326</v>
      </c>
      <c r="D8" s="13">
        <v>-567</v>
      </c>
      <c r="E8" s="12">
        <v>-1002</v>
      </c>
    </row>
    <row r="9" spans="1:5" ht="12">
      <c r="A9" s="1" t="s">
        <v>27</v>
      </c>
      <c r="B9" s="12">
        <v>2724</v>
      </c>
      <c r="C9" s="12">
        <v>2744</v>
      </c>
      <c r="D9" s="13">
        <v>10104</v>
      </c>
      <c r="E9" s="12">
        <v>10165</v>
      </c>
    </row>
    <row r="10" spans="1:5" ht="12">
      <c r="A10" s="1" t="s">
        <v>28</v>
      </c>
      <c r="B10" s="12">
        <v>3864</v>
      </c>
      <c r="C10" s="12">
        <v>3319</v>
      </c>
      <c r="D10" s="13">
        <v>13216</v>
      </c>
      <c r="E10" s="12">
        <v>12360</v>
      </c>
    </row>
    <row r="11" spans="1:5" ht="12">
      <c r="A11" s="1" t="s">
        <v>29</v>
      </c>
      <c r="B11" s="12">
        <v>49</v>
      </c>
      <c r="C11" s="12">
        <v>-15</v>
      </c>
      <c r="D11" s="13">
        <v>147</v>
      </c>
      <c r="E11" s="12">
        <v>63</v>
      </c>
    </row>
    <row r="12" spans="1:5" ht="12">
      <c r="A12" s="1" t="s">
        <v>30</v>
      </c>
      <c r="B12" s="12">
        <v>2760</v>
      </c>
      <c r="C12" s="12">
        <v>1978</v>
      </c>
      <c r="D12" s="13">
        <v>10109</v>
      </c>
      <c r="E12" s="12">
        <v>7251</v>
      </c>
    </row>
    <row r="13" spans="1:5" ht="12">
      <c r="A13" s="11" t="s">
        <v>31</v>
      </c>
      <c r="B13" s="16">
        <v>2804</v>
      </c>
      <c r="C13" s="16">
        <v>958</v>
      </c>
      <c r="D13" s="13">
        <v>3553</v>
      </c>
      <c r="E13" s="16">
        <v>3822</v>
      </c>
    </row>
    <row r="14" spans="1:5" ht="12">
      <c r="A14" s="20" t="s">
        <v>32</v>
      </c>
      <c r="B14" s="22">
        <f>SUM(B7:B13)</f>
        <v>15044</v>
      </c>
      <c r="C14" s="22">
        <f>SUM(C7:C13)</f>
        <v>11508</v>
      </c>
      <c r="D14" s="23">
        <f>SUM(D7:D13)</f>
        <v>49047</v>
      </c>
      <c r="E14" s="22">
        <f>SUM(E7:E13)</f>
        <v>42863</v>
      </c>
    </row>
    <row r="15" spans="1:5" ht="12">
      <c r="A15" s="24" t="s">
        <v>33</v>
      </c>
      <c r="B15" s="25">
        <f>B6-B14</f>
        <v>-2002</v>
      </c>
      <c r="C15" s="25">
        <f>C6-C14</f>
        <v>4412</v>
      </c>
      <c r="D15" s="26">
        <f>D6-D14</f>
        <v>-221</v>
      </c>
      <c r="E15" s="25">
        <f>E6-E14</f>
        <v>3177</v>
      </c>
    </row>
    <row r="16" spans="1:5" s="11" customFormat="1" ht="12">
      <c r="A16" s="24" t="s">
        <v>34</v>
      </c>
      <c r="B16" s="25">
        <v>-2146</v>
      </c>
      <c r="C16" s="25">
        <v>-3665</v>
      </c>
      <c r="D16" s="26">
        <v>-2450</v>
      </c>
      <c r="E16" s="25">
        <v>8237</v>
      </c>
    </row>
    <row r="17" spans="1:5" s="11" customFormat="1" ht="12">
      <c r="A17" s="11" t="s">
        <v>35</v>
      </c>
      <c r="B17" s="16">
        <v>-1188</v>
      </c>
      <c r="C17" s="16">
        <v>-39</v>
      </c>
      <c r="D17" s="13">
        <v>-2356</v>
      </c>
      <c r="E17" s="16">
        <v>-1159</v>
      </c>
    </row>
    <row r="18" spans="1:5" s="11" customFormat="1" ht="12">
      <c r="A18" s="20" t="s">
        <v>36</v>
      </c>
      <c r="B18" s="22">
        <f>SUM(B15:B17)</f>
        <v>-5336</v>
      </c>
      <c r="C18" s="22">
        <f>SUM(C15:C17)</f>
        <v>708</v>
      </c>
      <c r="D18" s="23">
        <f>SUM(D15:D17)</f>
        <v>-5027</v>
      </c>
      <c r="E18" s="22">
        <f>SUM(E15:E17)</f>
        <v>10255</v>
      </c>
    </row>
    <row r="19" spans="1:5" ht="12">
      <c r="A19" s="1" t="s">
        <v>37</v>
      </c>
      <c r="B19" s="12">
        <v>457</v>
      </c>
      <c r="C19" s="12">
        <v>208</v>
      </c>
      <c r="D19" s="13">
        <v>471</v>
      </c>
      <c r="E19" s="12">
        <v>-3897</v>
      </c>
    </row>
    <row r="20" spans="1:5" s="11" customFormat="1" ht="12">
      <c r="A20" s="11" t="s">
        <v>38</v>
      </c>
      <c r="B20" s="16">
        <v>388</v>
      </c>
      <c r="C20" s="16">
        <v>-49</v>
      </c>
      <c r="D20" s="13">
        <v>343</v>
      </c>
      <c r="E20" s="16">
        <v>721</v>
      </c>
    </row>
    <row r="21" spans="1:5" s="11" customFormat="1" ht="12">
      <c r="A21" s="20" t="s">
        <v>39</v>
      </c>
      <c r="B21" s="22">
        <f>SUM(B18:B20)</f>
        <v>-4491</v>
      </c>
      <c r="C21" s="22">
        <f>SUM(C18:C20)</f>
        <v>867</v>
      </c>
      <c r="D21" s="23">
        <f>SUM(D18:D20)</f>
        <v>-4213</v>
      </c>
      <c r="E21" s="22">
        <f>SUM(E18:E20)</f>
        <v>7079</v>
      </c>
    </row>
    <row r="22" spans="1:4" ht="12">
      <c r="A22" s="4"/>
      <c r="D22" s="3"/>
    </row>
    <row r="23" spans="1:5" ht="12">
      <c r="A23" s="1" t="s">
        <v>0</v>
      </c>
      <c r="B23" s="12">
        <v>3562</v>
      </c>
      <c r="C23" s="12">
        <v>7348</v>
      </c>
      <c r="D23" s="13">
        <v>13441</v>
      </c>
      <c r="E23" s="12">
        <v>14250</v>
      </c>
    </row>
    <row r="24" spans="1:5" ht="12">
      <c r="A24" s="1" t="s">
        <v>40</v>
      </c>
      <c r="B24" s="12">
        <v>3571</v>
      </c>
      <c r="C24" s="12">
        <v>2287</v>
      </c>
      <c r="D24" s="13">
        <v>13430</v>
      </c>
      <c r="E24" s="12">
        <v>8877</v>
      </c>
    </row>
    <row r="25" spans="1:5" ht="12">
      <c r="A25" s="1" t="s">
        <v>155</v>
      </c>
      <c r="B25" s="21">
        <v>0.275</v>
      </c>
      <c r="C25" s="21">
        <v>0.21</v>
      </c>
      <c r="D25" s="50">
        <v>0.276</v>
      </c>
      <c r="E25" s="21">
        <v>0.219</v>
      </c>
    </row>
    <row r="26" spans="1:5" ht="12">
      <c r="A26" s="1" t="s">
        <v>41</v>
      </c>
      <c r="B26" s="27">
        <v>-2.531</v>
      </c>
      <c r="C26" s="27">
        <v>0.489</v>
      </c>
      <c r="D26" s="51">
        <v>-2.374</v>
      </c>
      <c r="E26" s="27">
        <v>3.994</v>
      </c>
    </row>
    <row r="27" spans="1:5" ht="12">
      <c r="A27" s="1" t="s">
        <v>42</v>
      </c>
      <c r="B27" s="27">
        <v>-2.531</v>
      </c>
      <c r="C27" s="27">
        <v>0.485</v>
      </c>
      <c r="D27" s="51">
        <v>-2.374</v>
      </c>
      <c r="E27" s="27">
        <v>3.99</v>
      </c>
    </row>
    <row r="28" spans="3:5" ht="12">
      <c r="C28" s="10"/>
      <c r="D28" s="10"/>
      <c r="E28" s="10"/>
    </row>
    <row r="29" spans="1:5" ht="12">
      <c r="A29" s="52"/>
      <c r="B29" s="10"/>
      <c r="C29" s="10"/>
      <c r="D29" s="10"/>
      <c r="E29" s="10"/>
    </row>
    <row r="30" spans="1:5" ht="12">
      <c r="A30" s="34"/>
      <c r="B30" s="16"/>
      <c r="C30" s="16"/>
      <c r="D30" s="16"/>
      <c r="E30" s="16"/>
    </row>
    <row r="31" spans="1:5" ht="12">
      <c r="A31" s="34"/>
      <c r="B31" s="16"/>
      <c r="C31" s="16"/>
      <c r="D31" s="16"/>
      <c r="E31" s="16"/>
    </row>
    <row r="32" spans="1:5" ht="12" customHeight="1">
      <c r="A32" s="11"/>
      <c r="B32" s="46"/>
      <c r="C32" s="46"/>
      <c r="D32" s="53"/>
      <c r="E32" s="53"/>
    </row>
    <row r="33" spans="1:5" ht="12" customHeight="1">
      <c r="A33" s="11"/>
      <c r="B33" s="46"/>
      <c r="C33" s="46"/>
      <c r="D33" s="53"/>
      <c r="E33" s="53"/>
    </row>
    <row r="34" spans="1:5" ht="12" customHeight="1">
      <c r="A34" s="11"/>
      <c r="B34" s="16"/>
      <c r="C34" s="46"/>
      <c r="D34" s="16"/>
      <c r="E34" s="53"/>
    </row>
    <row r="35" spans="1:5" ht="12" customHeight="1">
      <c r="A35" s="11"/>
      <c r="B35" s="16"/>
      <c r="C35" s="46"/>
      <c r="D35" s="16"/>
      <c r="E35" s="53"/>
    </row>
  </sheetData>
  <mergeCells count="2">
    <mergeCell ref="D2:E2"/>
    <mergeCell ref="B2:C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&amp;CTelenor ASA - 4th quarter 2002&amp;RPage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A1" sqref="A1"/>
    </sheetView>
  </sheetViews>
  <sheetFormatPr defaultColWidth="9.140625" defaultRowHeight="12.75"/>
  <cols>
    <col min="1" max="1" width="55.7109375" style="1" customWidth="1"/>
    <col min="2" max="2" width="11.8515625" style="1" customWidth="1"/>
    <col min="3" max="3" width="10.8515625" style="1" customWidth="1"/>
    <col min="4" max="4" width="9.7109375" style="2" customWidth="1"/>
    <col min="5" max="16384" width="11.421875" style="1" customWidth="1"/>
  </cols>
  <sheetData>
    <row r="1" spans="1:3" ht="12" customHeight="1">
      <c r="A1" s="4" t="s">
        <v>64</v>
      </c>
      <c r="B1" s="4"/>
      <c r="C1" s="4"/>
    </row>
    <row r="2" spans="1:4" ht="12" customHeight="1">
      <c r="A2" s="5" t="s">
        <v>21</v>
      </c>
      <c r="B2" s="5"/>
      <c r="C2" s="5"/>
      <c r="D2" s="6"/>
    </row>
    <row r="3" spans="1:4" ht="12" customHeight="1">
      <c r="A3" s="5" t="s">
        <v>45</v>
      </c>
      <c r="B3" s="45">
        <v>37621</v>
      </c>
      <c r="C3" s="45">
        <v>37529</v>
      </c>
      <c r="D3" s="28">
        <v>37256</v>
      </c>
    </row>
    <row r="4" ht="12" customHeight="1"/>
    <row r="5" spans="1:4" ht="12" customHeight="1">
      <c r="A5" s="1" t="s">
        <v>46</v>
      </c>
      <c r="B5" s="12">
        <v>4935</v>
      </c>
      <c r="C5" s="12">
        <v>3572</v>
      </c>
      <c r="D5" s="12">
        <v>600</v>
      </c>
    </row>
    <row r="6" spans="1:4" ht="12" customHeight="1">
      <c r="A6" s="1" t="s">
        <v>47</v>
      </c>
      <c r="B6" s="12">
        <v>14831</v>
      </c>
      <c r="C6" s="12">
        <v>18312</v>
      </c>
      <c r="D6" s="12">
        <v>9600</v>
      </c>
    </row>
    <row r="7" spans="1:4" ht="12" customHeight="1">
      <c r="A7" s="1" t="s">
        <v>48</v>
      </c>
      <c r="B7" s="12">
        <v>41000</v>
      </c>
      <c r="C7" s="12">
        <v>40584</v>
      </c>
      <c r="D7" s="12">
        <v>37608</v>
      </c>
    </row>
    <row r="8" spans="1:4" ht="12" customHeight="1">
      <c r="A8" s="1" t="s">
        <v>34</v>
      </c>
      <c r="B8" s="12">
        <v>9476</v>
      </c>
      <c r="C8" s="12">
        <v>11552</v>
      </c>
      <c r="D8" s="12">
        <v>14246</v>
      </c>
    </row>
    <row r="9" spans="1:4" ht="12" customHeight="1">
      <c r="A9" s="1" t="s">
        <v>49</v>
      </c>
      <c r="B9" s="12">
        <v>3806</v>
      </c>
      <c r="C9" s="12">
        <v>4379</v>
      </c>
      <c r="D9" s="12">
        <v>4041</v>
      </c>
    </row>
    <row r="10" spans="1:4" ht="12" customHeight="1">
      <c r="A10" s="20" t="s">
        <v>50</v>
      </c>
      <c r="B10" s="22">
        <f>SUM(B5:B9)</f>
        <v>74048</v>
      </c>
      <c r="C10" s="22">
        <f>SUM(C5:C9)</f>
        <v>78399</v>
      </c>
      <c r="D10" s="22">
        <f>SUM(D5:D9)</f>
        <v>66095</v>
      </c>
    </row>
    <row r="11" spans="2:4" ht="12" customHeight="1">
      <c r="B11" s="12"/>
      <c r="C11" s="12"/>
      <c r="D11" s="12"/>
    </row>
    <row r="12" spans="1:4" ht="12" customHeight="1">
      <c r="A12" s="1" t="s">
        <v>51</v>
      </c>
      <c r="B12" s="12">
        <v>9779</v>
      </c>
      <c r="C12" s="12">
        <v>11020</v>
      </c>
      <c r="D12" s="12">
        <v>10530</v>
      </c>
    </row>
    <row r="13" spans="1:4" ht="12" customHeight="1">
      <c r="A13" s="1" t="s">
        <v>52</v>
      </c>
      <c r="B13" s="12">
        <v>5524</v>
      </c>
      <c r="C13" s="12">
        <v>3688</v>
      </c>
      <c r="D13" s="12">
        <v>5998</v>
      </c>
    </row>
    <row r="14" spans="1:4" ht="12" customHeight="1">
      <c r="A14" s="20" t="s">
        <v>53</v>
      </c>
      <c r="B14" s="22">
        <f>SUM(B12:B13)</f>
        <v>15303</v>
      </c>
      <c r="C14" s="22">
        <f>SUM(C12:C13)</f>
        <v>14708</v>
      </c>
      <c r="D14" s="22">
        <f>SUM(D12:D13)</f>
        <v>16528</v>
      </c>
    </row>
    <row r="15" spans="1:4" ht="12" customHeight="1">
      <c r="A15" s="20" t="s">
        <v>54</v>
      </c>
      <c r="B15" s="22">
        <f>B10+B14</f>
        <v>89351</v>
      </c>
      <c r="C15" s="22">
        <f>C10+C14</f>
        <v>93107</v>
      </c>
      <c r="D15" s="22">
        <f>D10+D14</f>
        <v>82623</v>
      </c>
    </row>
    <row r="16" spans="2:4" ht="12" customHeight="1">
      <c r="B16" s="12"/>
      <c r="C16" s="12"/>
      <c r="D16" s="12"/>
    </row>
    <row r="17" spans="1:4" ht="12" customHeight="1">
      <c r="A17" s="1" t="s">
        <v>55</v>
      </c>
      <c r="B17" s="12">
        <v>33738</v>
      </c>
      <c r="C17" s="12">
        <v>39633</v>
      </c>
      <c r="D17" s="12">
        <v>42144</v>
      </c>
    </row>
    <row r="18" spans="1:4" ht="12" customHeight="1">
      <c r="A18" s="1" t="s">
        <v>38</v>
      </c>
      <c r="B18" s="12">
        <v>3463</v>
      </c>
      <c r="C18" s="12">
        <v>3865</v>
      </c>
      <c r="D18" s="12">
        <v>3539</v>
      </c>
    </row>
    <row r="19" spans="1:4" ht="12" customHeight="1">
      <c r="A19" s="20" t="s">
        <v>56</v>
      </c>
      <c r="B19" s="22">
        <f>SUM(B17:B18)</f>
        <v>37201</v>
      </c>
      <c r="C19" s="22">
        <f>SUM(C17:C18)</f>
        <v>43498</v>
      </c>
      <c r="D19" s="22">
        <f>SUM(D17:D18)</f>
        <v>45683</v>
      </c>
    </row>
    <row r="20" spans="2:4" ht="12" customHeight="1">
      <c r="B20" s="12"/>
      <c r="C20" s="12"/>
      <c r="D20" s="12"/>
    </row>
    <row r="21" spans="1:4" ht="12" customHeight="1">
      <c r="A21" s="1" t="s">
        <v>57</v>
      </c>
      <c r="B21" s="12">
        <v>2399</v>
      </c>
      <c r="C21" s="12">
        <v>1966</v>
      </c>
      <c r="D21" s="12">
        <v>1149</v>
      </c>
    </row>
    <row r="22" spans="1:4" ht="12" customHeight="1">
      <c r="A22" s="1" t="s">
        <v>58</v>
      </c>
      <c r="B22" s="12">
        <v>28805</v>
      </c>
      <c r="C22" s="12">
        <v>28027</v>
      </c>
      <c r="D22" s="12">
        <v>18497</v>
      </c>
    </row>
    <row r="23" spans="1:4" ht="12" customHeight="1">
      <c r="A23" s="20" t="s">
        <v>59</v>
      </c>
      <c r="B23" s="22">
        <f>SUM(B21:B22)</f>
        <v>31204</v>
      </c>
      <c r="C23" s="22">
        <f>SUM(C21:C22)</f>
        <v>29993</v>
      </c>
      <c r="D23" s="22">
        <f>SUM(D21:D22)</f>
        <v>19646</v>
      </c>
    </row>
    <row r="24" spans="2:4" ht="12" customHeight="1">
      <c r="B24" s="12"/>
      <c r="C24" s="12"/>
      <c r="D24" s="12"/>
    </row>
    <row r="25" spans="1:4" ht="12" customHeight="1">
      <c r="A25" s="1" t="s">
        <v>60</v>
      </c>
      <c r="B25" s="12">
        <v>17355</v>
      </c>
      <c r="C25" s="12">
        <v>16310</v>
      </c>
      <c r="D25" s="12">
        <v>16622</v>
      </c>
    </row>
    <row r="26" spans="1:4" ht="12" customHeight="1">
      <c r="A26" s="1" t="s">
        <v>61</v>
      </c>
      <c r="B26" s="12">
        <v>3591</v>
      </c>
      <c r="C26" s="12">
        <v>3306</v>
      </c>
      <c r="D26" s="12">
        <v>672</v>
      </c>
    </row>
    <row r="27" spans="1:4" s="11" customFormat="1" ht="12" customHeight="1">
      <c r="A27" s="20" t="s">
        <v>62</v>
      </c>
      <c r="B27" s="22">
        <f>SUM(B25:B26)</f>
        <v>20946</v>
      </c>
      <c r="C27" s="22">
        <f>SUM(C25:C26)</f>
        <v>19616</v>
      </c>
      <c r="D27" s="22">
        <f>SUM(D25:D26)</f>
        <v>17294</v>
      </c>
    </row>
    <row r="28" spans="2:4" ht="12" customHeight="1">
      <c r="B28" s="12"/>
      <c r="C28" s="12"/>
      <c r="D28" s="12"/>
    </row>
    <row r="29" spans="1:4" ht="12" customHeight="1">
      <c r="A29" s="20" t="s">
        <v>63</v>
      </c>
      <c r="B29" s="22">
        <f>B19+B23+B27</f>
        <v>89351</v>
      </c>
      <c r="C29" s="22">
        <f>C19+C23+C27</f>
        <v>93107</v>
      </c>
      <c r="D29" s="22">
        <f>D19+D23+D27</f>
        <v>82623</v>
      </c>
    </row>
    <row r="30" spans="2:4" ht="12" customHeight="1">
      <c r="B30" s="12"/>
      <c r="C30" s="12"/>
      <c r="D30" s="12"/>
    </row>
    <row r="31" spans="1:4" s="11" customFormat="1" ht="12" customHeight="1">
      <c r="A31" s="30"/>
      <c r="B31" s="16"/>
      <c r="C31" s="16"/>
      <c r="D31" s="16"/>
    </row>
    <row r="32" spans="2:4" ht="12" customHeight="1">
      <c r="B32" s="12"/>
      <c r="C32" s="12"/>
      <c r="D32" s="12"/>
    </row>
    <row r="33" ht="12" customHeight="1"/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&amp;CTelenor ASA - 4th quarter 2002&amp;RPage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55.7109375" style="1" customWidth="1"/>
    <col min="2" max="4" width="9.7109375" style="2" customWidth="1"/>
    <col min="5" max="16384" width="11.421875" style="1" customWidth="1"/>
  </cols>
  <sheetData>
    <row r="1" ht="12">
      <c r="A1" s="4" t="s">
        <v>66</v>
      </c>
    </row>
    <row r="2" spans="1:4" ht="12">
      <c r="A2" s="5" t="s">
        <v>21</v>
      </c>
      <c r="B2" s="63"/>
      <c r="C2" s="63"/>
      <c r="D2" s="6"/>
    </row>
    <row r="3" spans="1:4" ht="12">
      <c r="A3" s="5" t="s">
        <v>45</v>
      </c>
      <c r="B3" s="6"/>
      <c r="C3" s="6"/>
      <c r="D3" s="6"/>
    </row>
    <row r="4" spans="1:4" ht="12">
      <c r="A4" s="1" t="s">
        <v>67</v>
      </c>
      <c r="B4" s="2" t="s">
        <v>6</v>
      </c>
      <c r="C4" s="9"/>
      <c r="D4" s="12">
        <v>42144</v>
      </c>
    </row>
    <row r="5" spans="1:4" ht="12">
      <c r="A5" s="1" t="s">
        <v>39</v>
      </c>
      <c r="C5" s="9"/>
      <c r="D5" s="29">
        <v>-4213</v>
      </c>
    </row>
    <row r="6" spans="1:4" ht="12">
      <c r="A6" s="1" t="s">
        <v>68</v>
      </c>
      <c r="C6" s="9"/>
      <c r="D6" s="29">
        <v>-799</v>
      </c>
    </row>
    <row r="7" spans="1:4" ht="12">
      <c r="A7" s="1" t="s">
        <v>69</v>
      </c>
      <c r="C7" s="9"/>
      <c r="D7" s="29">
        <v>19</v>
      </c>
    </row>
    <row r="8" spans="1:4" ht="12">
      <c r="A8" s="1" t="s">
        <v>70</v>
      </c>
      <c r="C8" s="9"/>
      <c r="D8" s="29">
        <v>-690</v>
      </c>
    </row>
    <row r="9" spans="1:4" ht="12">
      <c r="A9" s="1" t="s">
        <v>71</v>
      </c>
      <c r="B9" s="2" t="s">
        <v>6</v>
      </c>
      <c r="C9" s="9"/>
      <c r="D9" s="12">
        <v>-2723</v>
      </c>
    </row>
    <row r="10" spans="1:4" ht="12">
      <c r="A10" s="20" t="s">
        <v>72</v>
      </c>
      <c r="B10" s="39" t="s">
        <v>6</v>
      </c>
      <c r="C10" s="40"/>
      <c r="D10" s="22">
        <f>SUM(D4:D9)</f>
        <v>33738</v>
      </c>
    </row>
    <row r="11" ht="12">
      <c r="D11" s="12"/>
    </row>
  </sheetData>
  <mergeCells count="1">
    <mergeCell ref="B2:C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&amp;CTelenor ASA - 4th quarter 2002&amp;RPage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 topLeftCell="A1">
      <selection activeCell="A1" sqref="A1"/>
    </sheetView>
  </sheetViews>
  <sheetFormatPr defaultColWidth="9.140625" defaultRowHeight="12.75"/>
  <cols>
    <col min="1" max="1" width="55.7109375" style="1" customWidth="1"/>
    <col min="2" max="3" width="9.7109375" style="2" customWidth="1"/>
    <col min="4" max="16384" width="11.421875" style="1" customWidth="1"/>
  </cols>
  <sheetData>
    <row r="1" ht="12">
      <c r="A1" s="4" t="s">
        <v>73</v>
      </c>
    </row>
    <row r="2" spans="1:3" ht="12">
      <c r="A2" s="5" t="s">
        <v>21</v>
      </c>
      <c r="B2" s="61" t="s">
        <v>44</v>
      </c>
      <c r="C2" s="61"/>
    </row>
    <row r="3" spans="1:3" ht="12">
      <c r="A3" s="5" t="s">
        <v>45</v>
      </c>
      <c r="B3" s="6">
        <v>2002</v>
      </c>
      <c r="C3" s="6">
        <v>2001</v>
      </c>
    </row>
    <row r="4" spans="1:3" ht="12">
      <c r="A4" s="1" t="s">
        <v>74</v>
      </c>
      <c r="B4" s="29">
        <v>12858</v>
      </c>
      <c r="C4" s="29">
        <v>6993</v>
      </c>
    </row>
    <row r="5" spans="1:3" ht="12">
      <c r="A5" s="1" t="s">
        <v>75</v>
      </c>
      <c r="B5" s="12">
        <v>-21727</v>
      </c>
      <c r="C5" s="29">
        <v>20891</v>
      </c>
    </row>
    <row r="6" spans="1:3" ht="12">
      <c r="A6" s="1" t="s">
        <v>76</v>
      </c>
      <c r="B6" s="29">
        <v>8294</v>
      </c>
      <c r="C6" s="12">
        <v>-24351</v>
      </c>
    </row>
    <row r="7" spans="1:3" ht="12">
      <c r="A7" s="20" t="s">
        <v>77</v>
      </c>
      <c r="B7" s="22">
        <f>SUM(B4:B6)</f>
        <v>-575</v>
      </c>
      <c r="C7" s="22">
        <f>SUM(C4:C6)</f>
        <v>3533</v>
      </c>
    </row>
    <row r="8" spans="1:3" ht="12">
      <c r="A8" s="1" t="s">
        <v>78</v>
      </c>
      <c r="B8" s="29">
        <v>5839</v>
      </c>
      <c r="C8" s="29">
        <v>2306</v>
      </c>
    </row>
    <row r="9" spans="1:3" ht="12">
      <c r="A9" s="1" t="s">
        <v>79</v>
      </c>
      <c r="B9" s="29">
        <v>5264</v>
      </c>
      <c r="C9" s="29">
        <v>5839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&amp;CTelenor ASA - 4th quarter 2002&amp;RPage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26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23.7109375" style="1" bestFit="1" customWidth="1"/>
    <col min="2" max="15" width="7.7109375" style="1" customWidth="1"/>
    <col min="16" max="16384" width="11.421875" style="1" customWidth="1"/>
  </cols>
  <sheetData>
    <row r="1" spans="1:15" ht="12.75">
      <c r="A1" s="68" t="s">
        <v>156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36.75" customHeight="1">
      <c r="A2" s="5"/>
      <c r="B2" s="64" t="s">
        <v>80</v>
      </c>
      <c r="C2" s="65"/>
      <c r="D2" s="64" t="s">
        <v>81</v>
      </c>
      <c r="E2" s="65"/>
      <c r="F2" s="64" t="s">
        <v>0</v>
      </c>
      <c r="G2" s="65"/>
      <c r="H2" s="64" t="s">
        <v>82</v>
      </c>
      <c r="I2" s="65"/>
      <c r="J2" s="64" t="s">
        <v>34</v>
      </c>
      <c r="K2" s="64"/>
      <c r="L2" s="64" t="s">
        <v>35</v>
      </c>
      <c r="M2" s="64"/>
      <c r="N2" s="64" t="s">
        <v>83</v>
      </c>
      <c r="O2" s="64"/>
    </row>
    <row r="3" spans="1:15" ht="12">
      <c r="A3" s="5" t="s">
        <v>45</v>
      </c>
      <c r="B3" s="6">
        <v>2002</v>
      </c>
      <c r="C3" s="6">
        <v>2001</v>
      </c>
      <c r="D3" s="6">
        <v>2002</v>
      </c>
      <c r="E3" s="6">
        <v>2001</v>
      </c>
      <c r="F3" s="6">
        <v>2002</v>
      </c>
      <c r="G3" s="6">
        <v>2001</v>
      </c>
      <c r="H3" s="6">
        <v>2002</v>
      </c>
      <c r="I3" s="6">
        <v>2001</v>
      </c>
      <c r="J3" s="6">
        <v>2002</v>
      </c>
      <c r="K3" s="5">
        <v>2001</v>
      </c>
      <c r="L3" s="5">
        <v>2002</v>
      </c>
      <c r="M3" s="5">
        <v>2001</v>
      </c>
      <c r="N3" s="5">
        <v>2002</v>
      </c>
      <c r="O3" s="5">
        <v>2001</v>
      </c>
    </row>
    <row r="4" spans="1:15" ht="12">
      <c r="A4" s="1" t="s">
        <v>15</v>
      </c>
      <c r="B4" s="12">
        <v>5666</v>
      </c>
      <c r="C4" s="12">
        <v>3550</v>
      </c>
      <c r="D4" s="12">
        <v>5349</v>
      </c>
      <c r="E4" s="12">
        <v>3238</v>
      </c>
      <c r="F4" s="12">
        <v>2084</v>
      </c>
      <c r="G4" s="12">
        <v>1011</v>
      </c>
      <c r="H4" s="12">
        <v>-1164</v>
      </c>
      <c r="I4" s="12">
        <v>494</v>
      </c>
      <c r="J4" s="12">
        <v>-2106</v>
      </c>
      <c r="K4" s="12">
        <v>-3488</v>
      </c>
      <c r="L4" s="12">
        <v>-831</v>
      </c>
      <c r="M4" s="12">
        <v>259</v>
      </c>
      <c r="N4" s="12">
        <v>-4101</v>
      </c>
      <c r="O4" s="12">
        <v>-2735</v>
      </c>
    </row>
    <row r="5" spans="1:15" ht="12">
      <c r="A5" s="1" t="s">
        <v>1</v>
      </c>
      <c r="B5" s="12">
        <v>4147</v>
      </c>
      <c r="C5" s="12">
        <v>4266</v>
      </c>
      <c r="D5" s="12">
        <v>3429</v>
      </c>
      <c r="E5" s="12">
        <v>3562</v>
      </c>
      <c r="F5" s="12">
        <v>1370</v>
      </c>
      <c r="G5" s="12">
        <v>1561</v>
      </c>
      <c r="H5" s="12">
        <v>560</v>
      </c>
      <c r="I5" s="12">
        <v>824</v>
      </c>
      <c r="J5" s="12" t="s">
        <v>18</v>
      </c>
      <c r="K5" s="12" t="s">
        <v>18</v>
      </c>
      <c r="L5" s="12">
        <v>-240</v>
      </c>
      <c r="M5" s="12">
        <v>-41</v>
      </c>
      <c r="N5" s="12">
        <v>320</v>
      </c>
      <c r="O5" s="12">
        <v>783</v>
      </c>
    </row>
    <row r="6" spans="1:15" ht="12">
      <c r="A6" s="1" t="s">
        <v>2</v>
      </c>
      <c r="B6" s="12">
        <v>1532</v>
      </c>
      <c r="C6" s="12">
        <v>995</v>
      </c>
      <c r="D6" s="12">
        <v>1395</v>
      </c>
      <c r="E6" s="12">
        <v>877</v>
      </c>
      <c r="F6" s="12">
        <v>18</v>
      </c>
      <c r="G6" s="12">
        <v>38</v>
      </c>
      <c r="H6" s="12">
        <v>-370</v>
      </c>
      <c r="I6" s="12">
        <v>-621</v>
      </c>
      <c r="J6" s="12">
        <v>-8</v>
      </c>
      <c r="K6" s="12">
        <v>-165</v>
      </c>
      <c r="L6" s="12">
        <v>-450</v>
      </c>
      <c r="M6" s="12">
        <v>-69</v>
      </c>
      <c r="N6" s="12">
        <v>-828</v>
      </c>
      <c r="O6" s="12">
        <v>-855</v>
      </c>
    </row>
    <row r="7" spans="1:15" ht="12">
      <c r="A7" s="1" t="s">
        <v>3</v>
      </c>
      <c r="B7" s="12">
        <v>1594</v>
      </c>
      <c r="C7" s="12">
        <v>1732</v>
      </c>
      <c r="D7" s="12">
        <v>1096</v>
      </c>
      <c r="E7" s="12">
        <v>1313</v>
      </c>
      <c r="F7" s="12">
        <v>46</v>
      </c>
      <c r="G7" s="12">
        <v>-59</v>
      </c>
      <c r="H7" s="12">
        <v>-306</v>
      </c>
      <c r="I7" s="12">
        <v>-646</v>
      </c>
      <c r="J7" s="12">
        <v>2</v>
      </c>
      <c r="K7" s="12">
        <v>-28</v>
      </c>
      <c r="L7" s="12">
        <v>-57</v>
      </c>
      <c r="M7" s="12">
        <v>-73</v>
      </c>
      <c r="N7" s="12">
        <v>-361</v>
      </c>
      <c r="O7" s="12">
        <v>-747</v>
      </c>
    </row>
    <row r="8" spans="1:15" ht="12">
      <c r="A8" s="1" t="s">
        <v>5</v>
      </c>
      <c r="B8" s="12">
        <v>1126</v>
      </c>
      <c r="C8" s="12">
        <v>1391</v>
      </c>
      <c r="D8" s="12">
        <v>919</v>
      </c>
      <c r="E8" s="12">
        <v>991</v>
      </c>
      <c r="F8" s="12">
        <v>82</v>
      </c>
      <c r="G8" s="12">
        <v>165</v>
      </c>
      <c r="H8" s="12">
        <v>-384</v>
      </c>
      <c r="I8" s="12">
        <v>58</v>
      </c>
      <c r="J8" s="12">
        <v>2</v>
      </c>
      <c r="K8" s="12">
        <v>129</v>
      </c>
      <c r="L8" s="12">
        <v>-16</v>
      </c>
      <c r="M8" s="12">
        <v>-44</v>
      </c>
      <c r="N8" s="12">
        <v>-398</v>
      </c>
      <c r="O8" s="12">
        <v>143</v>
      </c>
    </row>
    <row r="9" spans="1:15" ht="13.5">
      <c r="A9" s="1" t="s">
        <v>17</v>
      </c>
      <c r="B9" s="12" t="s">
        <v>18</v>
      </c>
      <c r="C9" s="12" t="s">
        <v>18</v>
      </c>
      <c r="D9" s="12" t="s">
        <v>18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</row>
    <row r="10" spans="1:15" ht="12">
      <c r="A10" s="1" t="s">
        <v>84</v>
      </c>
      <c r="B10" s="12">
        <v>874</v>
      </c>
      <c r="C10" s="12">
        <v>1014</v>
      </c>
      <c r="D10" s="12">
        <v>722</v>
      </c>
      <c r="E10" s="12">
        <v>769</v>
      </c>
      <c r="F10" s="12">
        <v>93</v>
      </c>
      <c r="G10" s="12">
        <v>-75</v>
      </c>
      <c r="H10" s="12">
        <v>-23</v>
      </c>
      <c r="I10" s="12">
        <v>-287</v>
      </c>
      <c r="J10" s="12">
        <v>-26</v>
      </c>
      <c r="K10" s="12">
        <v>-75</v>
      </c>
      <c r="L10" s="12">
        <v>-616</v>
      </c>
      <c r="M10" s="12">
        <v>-208</v>
      </c>
      <c r="N10" s="12">
        <v>-665</v>
      </c>
      <c r="O10" s="12">
        <v>-570</v>
      </c>
    </row>
    <row r="11" spans="1:15" ht="12">
      <c r="A11" s="1" t="s">
        <v>87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2">
      <c r="A12" s="1" t="s">
        <v>88</v>
      </c>
      <c r="B12" s="12">
        <v>763</v>
      </c>
      <c r="C12" s="12">
        <v>5734</v>
      </c>
      <c r="D12" s="12">
        <v>132</v>
      </c>
      <c r="E12" s="12">
        <v>5153</v>
      </c>
      <c r="F12" s="12">
        <v>-214</v>
      </c>
      <c r="G12" s="12">
        <v>4778</v>
      </c>
      <c r="H12" s="12">
        <v>-423</v>
      </c>
      <c r="I12" s="12">
        <v>4636</v>
      </c>
      <c r="J12" s="12">
        <v>-1</v>
      </c>
      <c r="K12" s="12">
        <v>-37</v>
      </c>
      <c r="L12" s="12">
        <v>1105</v>
      </c>
      <c r="M12" s="12">
        <v>125</v>
      </c>
      <c r="N12" s="12">
        <v>681</v>
      </c>
      <c r="O12" s="12">
        <v>4724</v>
      </c>
    </row>
    <row r="13" spans="1:15" ht="12">
      <c r="A13" s="1" t="s">
        <v>85</v>
      </c>
      <c r="B13" s="12">
        <v>-2660</v>
      </c>
      <c r="C13" s="12">
        <v>-2762</v>
      </c>
      <c r="D13" s="12" t="s">
        <v>18</v>
      </c>
      <c r="E13" s="12">
        <v>17</v>
      </c>
      <c r="F13" s="12">
        <v>83</v>
      </c>
      <c r="G13" s="12">
        <v>-71</v>
      </c>
      <c r="H13" s="12">
        <v>108</v>
      </c>
      <c r="I13" s="12">
        <v>-46</v>
      </c>
      <c r="J13" s="12">
        <v>-9</v>
      </c>
      <c r="K13" s="12">
        <v>-1</v>
      </c>
      <c r="L13" s="12">
        <v>-83</v>
      </c>
      <c r="M13" s="12">
        <v>12</v>
      </c>
      <c r="N13" s="12">
        <v>16</v>
      </c>
      <c r="O13" s="12">
        <v>-35</v>
      </c>
    </row>
    <row r="14" spans="1:15" ht="12">
      <c r="A14" s="20" t="s">
        <v>86</v>
      </c>
      <c r="B14" s="22">
        <f>SUM(B4:B13)</f>
        <v>13042</v>
      </c>
      <c r="C14" s="22">
        <f aca="true" t="shared" si="0" ref="C14:O14">SUM(C4:C13)</f>
        <v>15920</v>
      </c>
      <c r="D14" s="22">
        <f t="shared" si="0"/>
        <v>13042</v>
      </c>
      <c r="E14" s="22">
        <f t="shared" si="0"/>
        <v>15920</v>
      </c>
      <c r="F14" s="22">
        <f t="shared" si="0"/>
        <v>3562</v>
      </c>
      <c r="G14" s="22">
        <f t="shared" si="0"/>
        <v>7348</v>
      </c>
      <c r="H14" s="22">
        <f t="shared" si="0"/>
        <v>-2002</v>
      </c>
      <c r="I14" s="22">
        <f t="shared" si="0"/>
        <v>4412</v>
      </c>
      <c r="J14" s="22">
        <f t="shared" si="0"/>
        <v>-2146</v>
      </c>
      <c r="K14" s="22">
        <f t="shared" si="0"/>
        <v>-3665</v>
      </c>
      <c r="L14" s="22">
        <f t="shared" si="0"/>
        <v>-1188</v>
      </c>
      <c r="M14" s="22">
        <f t="shared" si="0"/>
        <v>-39</v>
      </c>
      <c r="N14" s="22">
        <f t="shared" si="0"/>
        <v>-5336</v>
      </c>
      <c r="O14" s="22">
        <f t="shared" si="0"/>
        <v>708</v>
      </c>
    </row>
    <row r="15" spans="2:10" ht="12">
      <c r="B15" s="44"/>
      <c r="C15" s="8"/>
      <c r="D15" s="8"/>
      <c r="E15" s="8"/>
      <c r="F15" s="8"/>
      <c r="G15" s="8"/>
      <c r="H15" s="8"/>
      <c r="I15" s="8"/>
      <c r="J15" s="8"/>
    </row>
    <row r="16" spans="1:15" ht="12.75">
      <c r="A16" s="68" t="s">
        <v>157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5" ht="34.5" customHeight="1">
      <c r="A17" s="5"/>
      <c r="B17" s="64" t="s">
        <v>80</v>
      </c>
      <c r="C17" s="65"/>
      <c r="D17" s="64" t="s">
        <v>81</v>
      </c>
      <c r="E17" s="65"/>
      <c r="F17" s="64" t="s">
        <v>0</v>
      </c>
      <c r="G17" s="65"/>
      <c r="H17" s="64" t="s">
        <v>82</v>
      </c>
      <c r="I17" s="65"/>
      <c r="J17" s="64" t="s">
        <v>34</v>
      </c>
      <c r="K17" s="64"/>
      <c r="L17" s="64" t="s">
        <v>35</v>
      </c>
      <c r="M17" s="64"/>
      <c r="N17" s="64" t="s">
        <v>83</v>
      </c>
      <c r="O17" s="64"/>
    </row>
    <row r="18" spans="1:15" ht="12">
      <c r="A18" s="5" t="s">
        <v>45</v>
      </c>
      <c r="B18" s="6">
        <v>2002</v>
      </c>
      <c r="C18" s="6">
        <v>2001</v>
      </c>
      <c r="D18" s="6">
        <v>2002</v>
      </c>
      <c r="E18" s="6">
        <v>2001</v>
      </c>
      <c r="F18" s="6">
        <v>2002</v>
      </c>
      <c r="G18" s="6">
        <v>2001</v>
      </c>
      <c r="H18" s="6">
        <v>2002</v>
      </c>
      <c r="I18" s="6">
        <v>2001</v>
      </c>
      <c r="J18" s="6">
        <v>2002</v>
      </c>
      <c r="K18" s="5">
        <v>2001</v>
      </c>
      <c r="L18" s="5">
        <v>2002</v>
      </c>
      <c r="M18" s="5">
        <v>2001</v>
      </c>
      <c r="N18" s="5">
        <v>2002</v>
      </c>
      <c r="O18" s="5">
        <v>2001</v>
      </c>
    </row>
    <row r="19" spans="1:15" ht="12">
      <c r="A19" s="1" t="s">
        <v>15</v>
      </c>
      <c r="B19" s="12">
        <v>20346</v>
      </c>
      <c r="C19" s="12">
        <v>12558</v>
      </c>
      <c r="D19" s="12">
        <v>19079</v>
      </c>
      <c r="E19" s="12">
        <v>11260</v>
      </c>
      <c r="F19" s="12">
        <v>7482</v>
      </c>
      <c r="G19" s="12">
        <v>4067</v>
      </c>
      <c r="H19" s="12">
        <v>1556</v>
      </c>
      <c r="I19" s="12">
        <v>2495</v>
      </c>
      <c r="J19" s="12">
        <v>-2030</v>
      </c>
      <c r="K19" s="12">
        <v>9677</v>
      </c>
      <c r="L19" s="12">
        <v>-2050</v>
      </c>
      <c r="M19" s="12">
        <v>-496</v>
      </c>
      <c r="N19" s="12">
        <v>-2524</v>
      </c>
      <c r="O19" s="12">
        <v>11676</v>
      </c>
    </row>
    <row r="20" spans="1:15" ht="12">
      <c r="A20" s="1" t="s">
        <v>1</v>
      </c>
      <c r="B20" s="12">
        <v>16488</v>
      </c>
      <c r="C20" s="12">
        <v>16568</v>
      </c>
      <c r="D20" s="12">
        <v>13761</v>
      </c>
      <c r="E20" s="12">
        <v>14112</v>
      </c>
      <c r="F20" s="12">
        <v>5689</v>
      </c>
      <c r="G20" s="12">
        <v>5666</v>
      </c>
      <c r="H20" s="12">
        <v>2498</v>
      </c>
      <c r="I20" s="12">
        <v>2175</v>
      </c>
      <c r="J20" s="12" t="s">
        <v>18</v>
      </c>
      <c r="K20" s="12" t="s">
        <v>18</v>
      </c>
      <c r="L20" s="12">
        <v>-364</v>
      </c>
      <c r="M20" s="12">
        <v>-149</v>
      </c>
      <c r="N20" s="12">
        <v>2134</v>
      </c>
      <c r="O20" s="12">
        <v>2026</v>
      </c>
    </row>
    <row r="21" spans="1:15" ht="12">
      <c r="A21" s="1" t="s">
        <v>2</v>
      </c>
      <c r="B21" s="12">
        <v>4862</v>
      </c>
      <c r="C21" s="12">
        <v>3386</v>
      </c>
      <c r="D21" s="12">
        <v>4378</v>
      </c>
      <c r="E21" s="12">
        <v>2954</v>
      </c>
      <c r="F21" s="12">
        <v>139</v>
      </c>
      <c r="G21" s="12">
        <v>248</v>
      </c>
      <c r="H21" s="12">
        <v>-898</v>
      </c>
      <c r="I21" s="12">
        <v>-841</v>
      </c>
      <c r="J21" s="12">
        <v>-270</v>
      </c>
      <c r="K21" s="12">
        <v>-547</v>
      </c>
      <c r="L21" s="12">
        <v>-770</v>
      </c>
      <c r="M21" s="12">
        <v>-410</v>
      </c>
      <c r="N21" s="12">
        <v>-1938</v>
      </c>
      <c r="O21" s="12">
        <v>-1798</v>
      </c>
    </row>
    <row r="22" spans="1:15" ht="12">
      <c r="A22" s="1" t="s">
        <v>3</v>
      </c>
      <c r="B22" s="12">
        <v>6157</v>
      </c>
      <c r="C22" s="12">
        <v>5940</v>
      </c>
      <c r="D22" s="12">
        <v>4444</v>
      </c>
      <c r="E22" s="12">
        <v>4616</v>
      </c>
      <c r="F22" s="12">
        <v>26</v>
      </c>
      <c r="G22" s="12">
        <v>-828</v>
      </c>
      <c r="H22" s="12">
        <v>-1807</v>
      </c>
      <c r="I22" s="12">
        <v>-2968</v>
      </c>
      <c r="J22" s="12">
        <v>1</v>
      </c>
      <c r="K22" s="12">
        <v>-874</v>
      </c>
      <c r="L22" s="12">
        <v>-54</v>
      </c>
      <c r="M22" s="12">
        <v>-316</v>
      </c>
      <c r="N22" s="12">
        <v>-1860</v>
      </c>
      <c r="O22" s="12">
        <v>-4158</v>
      </c>
    </row>
    <row r="23" spans="1:15" ht="12">
      <c r="A23" s="1" t="s">
        <v>5</v>
      </c>
      <c r="B23" s="12">
        <v>4341</v>
      </c>
      <c r="C23" s="12">
        <v>4811</v>
      </c>
      <c r="D23" s="12">
        <v>3386</v>
      </c>
      <c r="E23" s="12">
        <v>3353</v>
      </c>
      <c r="F23" s="12">
        <v>348</v>
      </c>
      <c r="G23" s="12">
        <v>447</v>
      </c>
      <c r="H23" s="12">
        <v>-409</v>
      </c>
      <c r="I23" s="12">
        <v>-1208</v>
      </c>
      <c r="J23" s="12">
        <v>-5</v>
      </c>
      <c r="K23" s="12">
        <v>130</v>
      </c>
      <c r="L23" s="12">
        <v>-86</v>
      </c>
      <c r="M23" s="12">
        <v>-94</v>
      </c>
      <c r="N23" s="12">
        <v>-500</v>
      </c>
      <c r="O23" s="12">
        <v>-1172</v>
      </c>
    </row>
    <row r="24" spans="1:15" ht="13.5">
      <c r="A24" s="1" t="s">
        <v>17</v>
      </c>
      <c r="B24" s="12" t="s">
        <v>18</v>
      </c>
      <c r="C24" s="12">
        <v>1343</v>
      </c>
      <c r="D24" s="12" t="s">
        <v>18</v>
      </c>
      <c r="E24" s="12">
        <v>1263</v>
      </c>
      <c r="F24" s="12" t="s">
        <v>18</v>
      </c>
      <c r="G24" s="12">
        <v>313</v>
      </c>
      <c r="H24" s="12" t="s">
        <v>18</v>
      </c>
      <c r="I24" s="12">
        <v>262</v>
      </c>
      <c r="J24" s="12" t="s">
        <v>18</v>
      </c>
      <c r="K24" s="12">
        <v>-12</v>
      </c>
      <c r="L24" s="12" t="s">
        <v>18</v>
      </c>
      <c r="M24" s="12">
        <v>21</v>
      </c>
      <c r="N24" s="12" t="s">
        <v>18</v>
      </c>
      <c r="O24" s="12">
        <v>271</v>
      </c>
    </row>
    <row r="25" spans="1:15" ht="12">
      <c r="A25" s="1" t="s">
        <v>84</v>
      </c>
      <c r="B25" s="12">
        <v>3978</v>
      </c>
      <c r="C25" s="12">
        <v>4033</v>
      </c>
      <c r="D25" s="12">
        <v>3320</v>
      </c>
      <c r="E25" s="12">
        <v>2995</v>
      </c>
      <c r="F25" s="12">
        <v>274</v>
      </c>
      <c r="G25" s="12">
        <v>-37</v>
      </c>
      <c r="H25" s="12">
        <v>-90</v>
      </c>
      <c r="I25" s="12">
        <v>-686</v>
      </c>
      <c r="J25" s="12">
        <v>-132</v>
      </c>
      <c r="K25" s="12">
        <v>-80</v>
      </c>
      <c r="L25" s="12">
        <v>-866</v>
      </c>
      <c r="M25" s="12">
        <v>-402</v>
      </c>
      <c r="N25" s="12">
        <v>-1088</v>
      </c>
      <c r="O25" s="12">
        <v>-1168</v>
      </c>
    </row>
    <row r="26" spans="1:15" ht="12">
      <c r="A26" s="1" t="s">
        <v>87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">
      <c r="A27" s="1" t="s">
        <v>88</v>
      </c>
      <c r="B27" s="12">
        <v>2850</v>
      </c>
      <c r="C27" s="12">
        <v>7890</v>
      </c>
      <c r="D27" s="12">
        <v>458</v>
      </c>
      <c r="E27" s="12">
        <v>5491</v>
      </c>
      <c r="F27" s="12">
        <v>-477</v>
      </c>
      <c r="G27" s="12">
        <v>4593</v>
      </c>
      <c r="H27" s="12">
        <v>-1185</v>
      </c>
      <c r="I27" s="12">
        <v>4139</v>
      </c>
      <c r="J27" s="12">
        <v>-1</v>
      </c>
      <c r="K27" s="12">
        <v>-30</v>
      </c>
      <c r="L27" s="12">
        <v>1929</v>
      </c>
      <c r="M27" s="12">
        <v>686</v>
      </c>
      <c r="N27" s="12">
        <v>743</v>
      </c>
      <c r="O27" s="12">
        <v>4795</v>
      </c>
    </row>
    <row r="28" spans="1:15" ht="12">
      <c r="A28" s="1" t="s">
        <v>85</v>
      </c>
      <c r="B28" s="12">
        <v>-10196</v>
      </c>
      <c r="C28" s="12">
        <v>-10489</v>
      </c>
      <c r="D28" s="12" t="s">
        <v>18</v>
      </c>
      <c r="E28" s="12">
        <v>-4</v>
      </c>
      <c r="F28" s="12">
        <v>-40</v>
      </c>
      <c r="G28" s="12">
        <v>-219</v>
      </c>
      <c r="H28" s="12">
        <v>114</v>
      </c>
      <c r="I28" s="12">
        <v>-191</v>
      </c>
      <c r="J28" s="12">
        <v>-13</v>
      </c>
      <c r="K28" s="12">
        <v>-27</v>
      </c>
      <c r="L28" s="12">
        <v>-95</v>
      </c>
      <c r="M28" s="12">
        <v>1</v>
      </c>
      <c r="N28" s="12">
        <v>6</v>
      </c>
      <c r="O28" s="12">
        <v>-217</v>
      </c>
    </row>
    <row r="29" spans="1:15" ht="12">
      <c r="A29" s="20" t="s">
        <v>86</v>
      </c>
      <c r="B29" s="22">
        <f aca="true" t="shared" si="1" ref="B29:O29">SUM(B19:B28)</f>
        <v>48826</v>
      </c>
      <c r="C29" s="22">
        <f t="shared" si="1"/>
        <v>46040</v>
      </c>
      <c r="D29" s="22">
        <f t="shared" si="1"/>
        <v>48826</v>
      </c>
      <c r="E29" s="22">
        <f t="shared" si="1"/>
        <v>46040</v>
      </c>
      <c r="F29" s="22">
        <f t="shared" si="1"/>
        <v>13441</v>
      </c>
      <c r="G29" s="22">
        <f t="shared" si="1"/>
        <v>14250</v>
      </c>
      <c r="H29" s="22">
        <f t="shared" si="1"/>
        <v>-221</v>
      </c>
      <c r="I29" s="22">
        <f t="shared" si="1"/>
        <v>3177</v>
      </c>
      <c r="J29" s="22">
        <f t="shared" si="1"/>
        <v>-2450</v>
      </c>
      <c r="K29" s="22">
        <f t="shared" si="1"/>
        <v>8237</v>
      </c>
      <c r="L29" s="22">
        <f t="shared" si="1"/>
        <v>-2356</v>
      </c>
      <c r="M29" s="22">
        <f t="shared" si="1"/>
        <v>-1159</v>
      </c>
      <c r="N29" s="22">
        <f t="shared" si="1"/>
        <v>-5027</v>
      </c>
      <c r="O29" s="22">
        <f t="shared" si="1"/>
        <v>10255</v>
      </c>
    </row>
    <row r="30" spans="2:10" ht="12">
      <c r="B30" s="8"/>
      <c r="C30" s="8"/>
      <c r="D30" s="8"/>
      <c r="E30" s="8"/>
      <c r="F30" s="8"/>
      <c r="G30" s="8"/>
      <c r="H30" s="8"/>
      <c r="I30" s="8"/>
      <c r="J30" s="8"/>
    </row>
    <row r="31" spans="1:15" ht="30" customHeight="1">
      <c r="A31" s="66" t="s">
        <v>89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2:10" ht="12">
      <c r="B32" s="8"/>
      <c r="C32" s="8"/>
      <c r="D32" s="8"/>
      <c r="E32" s="8"/>
      <c r="F32" s="8"/>
      <c r="G32" s="8"/>
      <c r="H32" s="8"/>
      <c r="I32" s="8"/>
      <c r="J32" s="8"/>
    </row>
    <row r="33" spans="2:10" ht="12">
      <c r="B33" s="8"/>
      <c r="C33" s="8"/>
      <c r="D33" s="8"/>
      <c r="E33" s="8"/>
      <c r="F33" s="8"/>
      <c r="G33" s="8"/>
      <c r="H33" s="8"/>
      <c r="I33" s="8"/>
      <c r="J33" s="8"/>
    </row>
    <row r="34" spans="2:10" ht="12">
      <c r="B34" s="8"/>
      <c r="C34" s="8"/>
      <c r="D34" s="8"/>
      <c r="E34" s="8"/>
      <c r="F34" s="8"/>
      <c r="G34" s="8"/>
      <c r="H34" s="8"/>
      <c r="I34" s="8"/>
      <c r="J34" s="8"/>
    </row>
    <row r="35" spans="2:10" ht="12">
      <c r="B35" s="8"/>
      <c r="C35" s="8"/>
      <c r="D35" s="8"/>
      <c r="E35" s="8"/>
      <c r="F35" s="8"/>
      <c r="G35" s="8"/>
      <c r="H35" s="8"/>
      <c r="I35" s="8"/>
      <c r="J35" s="8"/>
    </row>
    <row r="36" spans="2:10" ht="12">
      <c r="B36" s="8"/>
      <c r="C36" s="8"/>
      <c r="D36" s="8"/>
      <c r="E36" s="8"/>
      <c r="F36" s="8"/>
      <c r="G36" s="8"/>
      <c r="H36" s="8"/>
      <c r="I36" s="8"/>
      <c r="J36" s="8"/>
    </row>
    <row r="37" spans="2:10" ht="12">
      <c r="B37" s="8"/>
      <c r="C37" s="8"/>
      <c r="D37" s="8"/>
      <c r="E37" s="8"/>
      <c r="F37" s="8"/>
      <c r="G37" s="8"/>
      <c r="H37" s="8"/>
      <c r="I37" s="8"/>
      <c r="J37" s="8"/>
    </row>
    <row r="38" spans="2:10" ht="12">
      <c r="B38" s="8"/>
      <c r="C38" s="8"/>
      <c r="D38" s="8"/>
      <c r="E38" s="8"/>
      <c r="F38" s="8"/>
      <c r="G38" s="8"/>
      <c r="H38" s="8"/>
      <c r="I38" s="8"/>
      <c r="J38" s="8"/>
    </row>
    <row r="39" spans="2:10" ht="12">
      <c r="B39" s="8"/>
      <c r="C39" s="8"/>
      <c r="D39" s="8"/>
      <c r="E39" s="8"/>
      <c r="F39" s="8"/>
      <c r="G39" s="8"/>
      <c r="H39" s="8"/>
      <c r="I39" s="8"/>
      <c r="J39" s="8"/>
    </row>
    <row r="40" spans="2:10" ht="12">
      <c r="B40" s="8"/>
      <c r="C40" s="8"/>
      <c r="D40" s="8"/>
      <c r="E40" s="8"/>
      <c r="F40" s="8"/>
      <c r="G40" s="8"/>
      <c r="H40" s="8"/>
      <c r="I40" s="8"/>
      <c r="J40" s="8"/>
    </row>
    <row r="41" spans="2:10" ht="12">
      <c r="B41" s="8"/>
      <c r="C41" s="8"/>
      <c r="D41" s="8"/>
      <c r="E41" s="8"/>
      <c r="F41" s="8"/>
      <c r="G41" s="8"/>
      <c r="H41" s="8"/>
      <c r="I41" s="8"/>
      <c r="J41" s="8"/>
    </row>
    <row r="42" spans="2:10" ht="12">
      <c r="B42" s="8"/>
      <c r="C42" s="8"/>
      <c r="D42" s="8"/>
      <c r="E42" s="8"/>
      <c r="F42" s="8"/>
      <c r="G42" s="8"/>
      <c r="H42" s="8"/>
      <c r="I42" s="8"/>
      <c r="J42" s="8"/>
    </row>
    <row r="43" spans="2:10" ht="12">
      <c r="B43" s="8"/>
      <c r="C43" s="8"/>
      <c r="D43" s="8"/>
      <c r="E43" s="8"/>
      <c r="F43" s="8"/>
      <c r="G43" s="8"/>
      <c r="H43" s="8"/>
      <c r="I43" s="8"/>
      <c r="J43" s="8"/>
    </row>
    <row r="44" spans="2:10" ht="12">
      <c r="B44" s="8"/>
      <c r="C44" s="8"/>
      <c r="D44" s="8"/>
      <c r="E44" s="8"/>
      <c r="F44" s="8"/>
      <c r="G44" s="8"/>
      <c r="H44" s="8"/>
      <c r="I44" s="8"/>
      <c r="J44" s="8"/>
    </row>
    <row r="45" spans="2:10" ht="12">
      <c r="B45" s="8"/>
      <c r="C45" s="8"/>
      <c r="D45" s="8"/>
      <c r="E45" s="8"/>
      <c r="F45" s="8"/>
      <c r="G45" s="8"/>
      <c r="H45" s="8"/>
      <c r="I45" s="8"/>
      <c r="J45" s="8"/>
    </row>
    <row r="46" spans="2:10" ht="12">
      <c r="B46" s="8"/>
      <c r="C46" s="8"/>
      <c r="D46" s="8"/>
      <c r="E46" s="8"/>
      <c r="F46" s="8"/>
      <c r="G46" s="8"/>
      <c r="H46" s="8"/>
      <c r="I46" s="8"/>
      <c r="J46" s="8"/>
    </row>
    <row r="47" spans="2:10" ht="12">
      <c r="B47" s="8"/>
      <c r="C47" s="8"/>
      <c r="D47" s="8"/>
      <c r="E47" s="8"/>
      <c r="F47" s="8"/>
      <c r="G47" s="8"/>
      <c r="H47" s="8"/>
      <c r="I47" s="8"/>
      <c r="J47" s="8"/>
    </row>
    <row r="48" spans="2:10" ht="12">
      <c r="B48" s="8"/>
      <c r="C48" s="8"/>
      <c r="D48" s="8"/>
      <c r="E48" s="8"/>
      <c r="F48" s="8"/>
      <c r="G48" s="8"/>
      <c r="H48" s="8"/>
      <c r="I48" s="8"/>
      <c r="J48" s="8"/>
    </row>
    <row r="49" spans="2:10" ht="12">
      <c r="B49" s="8"/>
      <c r="C49" s="8"/>
      <c r="D49" s="8"/>
      <c r="E49" s="8"/>
      <c r="F49" s="8"/>
      <c r="G49" s="8"/>
      <c r="H49" s="8"/>
      <c r="I49" s="8"/>
      <c r="J49" s="8"/>
    </row>
    <row r="50" spans="2:10" ht="12">
      <c r="B50" s="8"/>
      <c r="C50" s="8"/>
      <c r="D50" s="8"/>
      <c r="E50" s="8"/>
      <c r="F50" s="8"/>
      <c r="G50" s="8"/>
      <c r="H50" s="8"/>
      <c r="I50" s="8"/>
      <c r="J50" s="8"/>
    </row>
    <row r="51" spans="2:10" ht="12">
      <c r="B51" s="8"/>
      <c r="C51" s="8"/>
      <c r="D51" s="8"/>
      <c r="E51" s="8"/>
      <c r="F51" s="8"/>
      <c r="G51" s="8"/>
      <c r="H51" s="8"/>
      <c r="I51" s="8"/>
      <c r="J51" s="8"/>
    </row>
    <row r="52" spans="2:10" ht="12">
      <c r="B52" s="8"/>
      <c r="C52" s="8"/>
      <c r="D52" s="8"/>
      <c r="E52" s="8"/>
      <c r="F52" s="8"/>
      <c r="G52" s="8"/>
      <c r="H52" s="8"/>
      <c r="I52" s="8"/>
      <c r="J52" s="8"/>
    </row>
    <row r="53" spans="2:10" ht="12">
      <c r="B53" s="8"/>
      <c r="C53" s="8"/>
      <c r="D53" s="8"/>
      <c r="E53" s="8"/>
      <c r="F53" s="8"/>
      <c r="G53" s="8"/>
      <c r="H53" s="8"/>
      <c r="I53" s="8"/>
      <c r="J53" s="8"/>
    </row>
    <row r="54" spans="2:10" ht="12">
      <c r="B54" s="8"/>
      <c r="C54" s="8"/>
      <c r="D54" s="8"/>
      <c r="E54" s="8"/>
      <c r="F54" s="8"/>
      <c r="G54" s="8"/>
      <c r="H54" s="8"/>
      <c r="I54" s="8"/>
      <c r="J54" s="8"/>
    </row>
    <row r="55" spans="2:10" ht="12">
      <c r="B55" s="8"/>
      <c r="C55" s="8"/>
      <c r="D55" s="8"/>
      <c r="E55" s="8"/>
      <c r="F55" s="8"/>
      <c r="G55" s="8"/>
      <c r="H55" s="8"/>
      <c r="I55" s="8"/>
      <c r="J55" s="8"/>
    </row>
    <row r="56" spans="2:10" ht="12">
      <c r="B56" s="8"/>
      <c r="C56" s="8"/>
      <c r="D56" s="8"/>
      <c r="E56" s="8"/>
      <c r="F56" s="8"/>
      <c r="G56" s="8"/>
      <c r="H56" s="8"/>
      <c r="I56" s="8"/>
      <c r="J56" s="8"/>
    </row>
    <row r="57" spans="2:10" ht="12">
      <c r="B57" s="8"/>
      <c r="C57" s="8"/>
      <c r="D57" s="8"/>
      <c r="E57" s="8"/>
      <c r="F57" s="8"/>
      <c r="G57" s="8"/>
      <c r="H57" s="8"/>
      <c r="I57" s="8"/>
      <c r="J57" s="8"/>
    </row>
    <row r="58" spans="2:10" ht="12">
      <c r="B58" s="8"/>
      <c r="C58" s="8"/>
      <c r="D58" s="8"/>
      <c r="E58" s="8"/>
      <c r="F58" s="8"/>
      <c r="G58" s="8"/>
      <c r="H58" s="8"/>
      <c r="I58" s="8"/>
      <c r="J58" s="8"/>
    </row>
    <row r="59" spans="2:10" ht="12">
      <c r="B59" s="8"/>
      <c r="C59" s="8"/>
      <c r="D59" s="8"/>
      <c r="E59" s="8"/>
      <c r="F59" s="8"/>
      <c r="G59" s="8"/>
      <c r="H59" s="8"/>
      <c r="I59" s="8"/>
      <c r="J59" s="8"/>
    </row>
    <row r="60" spans="2:10" ht="12">
      <c r="B60" s="8"/>
      <c r="C60" s="8"/>
      <c r="D60" s="8"/>
      <c r="E60" s="8"/>
      <c r="F60" s="8"/>
      <c r="G60" s="8"/>
      <c r="H60" s="8"/>
      <c r="I60" s="8"/>
      <c r="J60" s="8"/>
    </row>
    <row r="61" spans="2:10" ht="12">
      <c r="B61" s="8"/>
      <c r="C61" s="8"/>
      <c r="D61" s="8"/>
      <c r="E61" s="8"/>
      <c r="F61" s="8"/>
      <c r="G61" s="8"/>
      <c r="H61" s="8"/>
      <c r="I61" s="8"/>
      <c r="J61" s="8"/>
    </row>
    <row r="62" spans="2:10" ht="12">
      <c r="B62" s="8"/>
      <c r="C62" s="8"/>
      <c r="D62" s="8"/>
      <c r="E62" s="8"/>
      <c r="F62" s="8"/>
      <c r="G62" s="8"/>
      <c r="H62" s="8"/>
      <c r="I62" s="8"/>
      <c r="J62" s="8"/>
    </row>
    <row r="63" spans="2:10" ht="12">
      <c r="B63" s="8"/>
      <c r="C63" s="8"/>
      <c r="D63" s="8"/>
      <c r="E63" s="8"/>
      <c r="F63" s="8"/>
      <c r="G63" s="8"/>
      <c r="H63" s="8"/>
      <c r="I63" s="8"/>
      <c r="J63" s="8"/>
    </row>
    <row r="64" spans="2:10" ht="12">
      <c r="B64" s="8"/>
      <c r="C64" s="8"/>
      <c r="D64" s="8"/>
      <c r="E64" s="8"/>
      <c r="F64" s="8"/>
      <c r="G64" s="8"/>
      <c r="H64" s="8"/>
      <c r="I64" s="8"/>
      <c r="J64" s="8"/>
    </row>
    <row r="65" spans="2:10" ht="12">
      <c r="B65" s="8"/>
      <c r="C65" s="8"/>
      <c r="D65" s="8"/>
      <c r="E65" s="8"/>
      <c r="F65" s="8"/>
      <c r="G65" s="8"/>
      <c r="H65" s="8"/>
      <c r="I65" s="8"/>
      <c r="J65" s="8"/>
    </row>
    <row r="66" spans="2:10" ht="12">
      <c r="B66" s="8"/>
      <c r="C66" s="8"/>
      <c r="D66" s="8"/>
      <c r="E66" s="8"/>
      <c r="F66" s="8"/>
      <c r="G66" s="8"/>
      <c r="H66" s="8"/>
      <c r="I66" s="8"/>
      <c r="J66" s="8"/>
    </row>
    <row r="67" spans="2:10" ht="12">
      <c r="B67" s="8"/>
      <c r="C67" s="8"/>
      <c r="D67" s="8"/>
      <c r="E67" s="8"/>
      <c r="F67" s="8"/>
      <c r="G67" s="8"/>
      <c r="H67" s="8"/>
      <c r="I67" s="8"/>
      <c r="J67" s="8"/>
    </row>
    <row r="68" spans="2:10" ht="12">
      <c r="B68" s="8"/>
      <c r="C68" s="8"/>
      <c r="D68" s="8"/>
      <c r="E68" s="8"/>
      <c r="F68" s="8"/>
      <c r="G68" s="8"/>
      <c r="H68" s="8"/>
      <c r="I68" s="8"/>
      <c r="J68" s="8"/>
    </row>
    <row r="69" spans="2:10" ht="12">
      <c r="B69" s="8"/>
      <c r="C69" s="8"/>
      <c r="D69" s="8"/>
      <c r="E69" s="8"/>
      <c r="F69" s="8"/>
      <c r="G69" s="8"/>
      <c r="H69" s="8"/>
      <c r="I69" s="8"/>
      <c r="J69" s="8"/>
    </row>
    <row r="70" spans="2:10" ht="12">
      <c r="B70" s="8"/>
      <c r="C70" s="8"/>
      <c r="D70" s="8"/>
      <c r="E70" s="8"/>
      <c r="F70" s="8"/>
      <c r="G70" s="8"/>
      <c r="H70" s="8"/>
      <c r="I70" s="8"/>
      <c r="J70" s="8"/>
    </row>
    <row r="71" spans="2:10" ht="12">
      <c r="B71" s="8"/>
      <c r="C71" s="8"/>
      <c r="D71" s="8"/>
      <c r="E71" s="8"/>
      <c r="F71" s="8"/>
      <c r="G71" s="8"/>
      <c r="H71" s="8"/>
      <c r="I71" s="8"/>
      <c r="J71" s="8"/>
    </row>
    <row r="72" spans="2:10" ht="12">
      <c r="B72" s="8"/>
      <c r="C72" s="8"/>
      <c r="D72" s="8"/>
      <c r="E72" s="8"/>
      <c r="F72" s="8"/>
      <c r="G72" s="8"/>
      <c r="H72" s="8"/>
      <c r="I72" s="8"/>
      <c r="J72" s="8"/>
    </row>
    <row r="73" spans="2:10" ht="12">
      <c r="B73" s="8"/>
      <c r="C73" s="8"/>
      <c r="D73" s="8"/>
      <c r="E73" s="8"/>
      <c r="F73" s="8"/>
      <c r="G73" s="8"/>
      <c r="H73" s="8"/>
      <c r="I73" s="8"/>
      <c r="J73" s="8"/>
    </row>
    <row r="74" spans="2:10" ht="12">
      <c r="B74" s="8"/>
      <c r="C74" s="8"/>
      <c r="D74" s="8"/>
      <c r="E74" s="8"/>
      <c r="F74" s="8"/>
      <c r="G74" s="8"/>
      <c r="H74" s="8"/>
      <c r="I74" s="8"/>
      <c r="J74" s="8"/>
    </row>
    <row r="75" spans="2:10" ht="12">
      <c r="B75" s="8"/>
      <c r="C75" s="8"/>
      <c r="D75" s="8"/>
      <c r="E75" s="8"/>
      <c r="F75" s="8"/>
      <c r="G75" s="8"/>
      <c r="H75" s="8"/>
      <c r="I75" s="8"/>
      <c r="J75" s="8"/>
    </row>
    <row r="76" spans="2:10" ht="12">
      <c r="B76" s="8"/>
      <c r="C76" s="8"/>
      <c r="D76" s="8"/>
      <c r="E76" s="8"/>
      <c r="F76" s="8"/>
      <c r="G76" s="8"/>
      <c r="H76" s="8"/>
      <c r="I76" s="8"/>
      <c r="J76" s="8"/>
    </row>
    <row r="77" spans="2:10" ht="12">
      <c r="B77" s="8"/>
      <c r="C77" s="8"/>
      <c r="D77" s="8"/>
      <c r="E77" s="8"/>
      <c r="F77" s="8"/>
      <c r="G77" s="8"/>
      <c r="H77" s="8"/>
      <c r="I77" s="8"/>
      <c r="J77" s="8"/>
    </row>
    <row r="78" spans="2:10" ht="12">
      <c r="B78" s="8"/>
      <c r="C78" s="8"/>
      <c r="D78" s="8"/>
      <c r="E78" s="8"/>
      <c r="F78" s="8"/>
      <c r="G78" s="8"/>
      <c r="H78" s="8"/>
      <c r="I78" s="8"/>
      <c r="J78" s="8"/>
    </row>
    <row r="79" spans="2:10" ht="12">
      <c r="B79" s="8"/>
      <c r="C79" s="8"/>
      <c r="D79" s="8"/>
      <c r="E79" s="8"/>
      <c r="F79" s="8"/>
      <c r="G79" s="8"/>
      <c r="H79" s="8"/>
      <c r="I79" s="8"/>
      <c r="J79" s="8"/>
    </row>
    <row r="80" spans="2:10" ht="12">
      <c r="B80" s="8"/>
      <c r="C80" s="8"/>
      <c r="D80" s="8"/>
      <c r="E80" s="8"/>
      <c r="F80" s="8"/>
      <c r="G80" s="8"/>
      <c r="H80" s="8"/>
      <c r="I80" s="8"/>
      <c r="J80" s="8"/>
    </row>
    <row r="81" spans="2:10" ht="12">
      <c r="B81" s="8"/>
      <c r="C81" s="8"/>
      <c r="D81" s="8"/>
      <c r="E81" s="8"/>
      <c r="F81" s="8"/>
      <c r="G81" s="8"/>
      <c r="H81" s="8"/>
      <c r="I81" s="8"/>
      <c r="J81" s="8"/>
    </row>
    <row r="82" spans="2:10" ht="12">
      <c r="B82" s="8"/>
      <c r="C82" s="8"/>
      <c r="D82" s="8"/>
      <c r="E82" s="8"/>
      <c r="F82" s="8"/>
      <c r="G82" s="8"/>
      <c r="H82" s="8"/>
      <c r="I82" s="8"/>
      <c r="J82" s="8"/>
    </row>
    <row r="83" spans="2:10" ht="12">
      <c r="B83" s="8"/>
      <c r="C83" s="8"/>
      <c r="D83" s="8"/>
      <c r="E83" s="8"/>
      <c r="F83" s="8"/>
      <c r="G83" s="8"/>
      <c r="H83" s="8"/>
      <c r="I83" s="8"/>
      <c r="J83" s="8"/>
    </row>
    <row r="84" spans="2:10" ht="12">
      <c r="B84" s="8"/>
      <c r="C84" s="8"/>
      <c r="D84" s="8"/>
      <c r="E84" s="8"/>
      <c r="F84" s="8"/>
      <c r="G84" s="8"/>
      <c r="H84" s="8"/>
      <c r="I84" s="8"/>
      <c r="J84" s="8"/>
    </row>
    <row r="85" spans="2:10" ht="12">
      <c r="B85" s="8"/>
      <c r="C85" s="8"/>
      <c r="D85" s="8"/>
      <c r="E85" s="8"/>
      <c r="F85" s="8"/>
      <c r="G85" s="8"/>
      <c r="H85" s="8"/>
      <c r="I85" s="8"/>
      <c r="J85" s="8"/>
    </row>
    <row r="86" spans="2:10" ht="12">
      <c r="B86" s="8"/>
      <c r="C86" s="8"/>
      <c r="D86" s="8"/>
      <c r="E86" s="8"/>
      <c r="F86" s="8"/>
      <c r="G86" s="8"/>
      <c r="H86" s="8"/>
      <c r="I86" s="8"/>
      <c r="J86" s="8"/>
    </row>
    <row r="87" spans="2:10" ht="12">
      <c r="B87" s="8"/>
      <c r="C87" s="8"/>
      <c r="D87" s="8"/>
      <c r="E87" s="8"/>
      <c r="F87" s="8"/>
      <c r="G87" s="8"/>
      <c r="H87" s="8"/>
      <c r="I87" s="8"/>
      <c r="J87" s="8"/>
    </row>
    <row r="88" spans="2:10" ht="12">
      <c r="B88" s="8"/>
      <c r="C88" s="8"/>
      <c r="D88" s="8"/>
      <c r="E88" s="8"/>
      <c r="F88" s="8"/>
      <c r="G88" s="8"/>
      <c r="H88" s="8"/>
      <c r="I88" s="8"/>
      <c r="J88" s="8"/>
    </row>
    <row r="89" spans="2:10" ht="12">
      <c r="B89" s="8"/>
      <c r="C89" s="8"/>
      <c r="D89" s="8"/>
      <c r="E89" s="8"/>
      <c r="F89" s="8"/>
      <c r="G89" s="8"/>
      <c r="H89" s="8"/>
      <c r="I89" s="8"/>
      <c r="J89" s="8"/>
    </row>
    <row r="90" spans="2:10" ht="12">
      <c r="B90" s="8"/>
      <c r="C90" s="8"/>
      <c r="D90" s="8"/>
      <c r="E90" s="8"/>
      <c r="F90" s="8"/>
      <c r="G90" s="8"/>
      <c r="H90" s="8"/>
      <c r="I90" s="8"/>
      <c r="J90" s="8"/>
    </row>
    <row r="91" spans="2:10" ht="12">
      <c r="B91" s="8"/>
      <c r="C91" s="8"/>
      <c r="D91" s="8"/>
      <c r="E91" s="8"/>
      <c r="F91" s="8"/>
      <c r="G91" s="8"/>
      <c r="H91" s="8"/>
      <c r="I91" s="8"/>
      <c r="J91" s="8"/>
    </row>
    <row r="92" spans="2:10" ht="12">
      <c r="B92" s="8"/>
      <c r="C92" s="8"/>
      <c r="D92" s="8"/>
      <c r="E92" s="8"/>
      <c r="F92" s="8"/>
      <c r="G92" s="8"/>
      <c r="H92" s="8"/>
      <c r="I92" s="8"/>
      <c r="J92" s="8"/>
    </row>
    <row r="93" spans="2:10" ht="12">
      <c r="B93" s="8"/>
      <c r="C93" s="8"/>
      <c r="D93" s="8"/>
      <c r="E93" s="8"/>
      <c r="F93" s="8"/>
      <c r="G93" s="8"/>
      <c r="H93" s="8"/>
      <c r="I93" s="8"/>
      <c r="J93" s="8"/>
    </row>
    <row r="94" spans="2:10" ht="12">
      <c r="B94" s="8"/>
      <c r="C94" s="8"/>
      <c r="D94" s="8"/>
      <c r="E94" s="8"/>
      <c r="F94" s="8"/>
      <c r="G94" s="8"/>
      <c r="H94" s="8"/>
      <c r="I94" s="8"/>
      <c r="J94" s="8"/>
    </row>
    <row r="95" spans="2:10" ht="12">
      <c r="B95" s="8"/>
      <c r="C95" s="8"/>
      <c r="D95" s="8"/>
      <c r="E95" s="8"/>
      <c r="F95" s="8"/>
      <c r="G95" s="8"/>
      <c r="H95" s="8"/>
      <c r="I95" s="8"/>
      <c r="J95" s="8"/>
    </row>
    <row r="96" spans="2:10" ht="12">
      <c r="B96" s="8"/>
      <c r="C96" s="8"/>
      <c r="D96" s="8"/>
      <c r="E96" s="8"/>
      <c r="F96" s="8"/>
      <c r="G96" s="8"/>
      <c r="H96" s="8"/>
      <c r="I96" s="8"/>
      <c r="J96" s="8"/>
    </row>
    <row r="97" spans="2:10" ht="12">
      <c r="B97" s="8"/>
      <c r="C97" s="8"/>
      <c r="D97" s="8"/>
      <c r="E97" s="8"/>
      <c r="F97" s="8"/>
      <c r="G97" s="8"/>
      <c r="H97" s="8"/>
      <c r="I97" s="8"/>
      <c r="J97" s="8"/>
    </row>
    <row r="98" spans="2:10" ht="12">
      <c r="B98" s="8"/>
      <c r="C98" s="8"/>
      <c r="D98" s="8"/>
      <c r="E98" s="8"/>
      <c r="F98" s="8"/>
      <c r="G98" s="8"/>
      <c r="H98" s="8"/>
      <c r="I98" s="8"/>
      <c r="J98" s="8"/>
    </row>
    <row r="99" spans="2:10" ht="12">
      <c r="B99" s="8"/>
      <c r="C99" s="8"/>
      <c r="D99" s="8"/>
      <c r="E99" s="8"/>
      <c r="F99" s="8"/>
      <c r="G99" s="8"/>
      <c r="H99" s="8"/>
      <c r="I99" s="8"/>
      <c r="J99" s="8"/>
    </row>
    <row r="100" spans="2:10" ht="12">
      <c r="B100" s="8"/>
      <c r="C100" s="8"/>
      <c r="D100" s="8"/>
      <c r="E100" s="8"/>
      <c r="F100" s="8"/>
      <c r="G100" s="8"/>
      <c r="H100" s="8"/>
      <c r="I100" s="8"/>
      <c r="J100" s="8"/>
    </row>
    <row r="101" spans="2:10" ht="12">
      <c r="B101" s="8"/>
      <c r="C101" s="8"/>
      <c r="D101" s="8"/>
      <c r="E101" s="8"/>
      <c r="F101" s="8"/>
      <c r="G101" s="8"/>
      <c r="H101" s="8"/>
      <c r="I101" s="8"/>
      <c r="J101" s="8"/>
    </row>
    <row r="102" spans="2:10" ht="12">
      <c r="B102" s="8"/>
      <c r="C102" s="8"/>
      <c r="D102" s="8"/>
      <c r="E102" s="8"/>
      <c r="F102" s="8"/>
      <c r="G102" s="8"/>
      <c r="H102" s="8"/>
      <c r="I102" s="8"/>
      <c r="J102" s="8"/>
    </row>
    <row r="103" spans="2:10" ht="12">
      <c r="B103" s="8"/>
      <c r="C103" s="8"/>
      <c r="D103" s="8"/>
      <c r="E103" s="8"/>
      <c r="F103" s="8"/>
      <c r="G103" s="8"/>
      <c r="H103" s="8"/>
      <c r="I103" s="8"/>
      <c r="J103" s="8"/>
    </row>
    <row r="104" spans="2:10" ht="12">
      <c r="B104" s="8"/>
      <c r="C104" s="8"/>
      <c r="D104" s="8"/>
      <c r="E104" s="8"/>
      <c r="F104" s="8"/>
      <c r="G104" s="8"/>
      <c r="H104" s="8"/>
      <c r="I104" s="8"/>
      <c r="J104" s="8"/>
    </row>
    <row r="105" spans="2:10" ht="12">
      <c r="B105" s="8"/>
      <c r="C105" s="8"/>
      <c r="D105" s="8"/>
      <c r="E105" s="8"/>
      <c r="F105" s="8"/>
      <c r="G105" s="8"/>
      <c r="H105" s="8"/>
      <c r="I105" s="8"/>
      <c r="J105" s="8"/>
    </row>
    <row r="106" spans="2:10" ht="12">
      <c r="B106" s="8"/>
      <c r="C106" s="8"/>
      <c r="D106" s="8"/>
      <c r="E106" s="8"/>
      <c r="F106" s="8"/>
      <c r="G106" s="8"/>
      <c r="H106" s="8"/>
      <c r="I106" s="8"/>
      <c r="J106" s="8"/>
    </row>
    <row r="107" spans="2:10" ht="12">
      <c r="B107" s="8"/>
      <c r="C107" s="8"/>
      <c r="D107" s="8"/>
      <c r="E107" s="8"/>
      <c r="F107" s="8"/>
      <c r="G107" s="8"/>
      <c r="H107" s="8"/>
      <c r="I107" s="8"/>
      <c r="J107" s="8"/>
    </row>
    <row r="108" spans="2:10" ht="12">
      <c r="B108" s="8"/>
      <c r="C108" s="8"/>
      <c r="D108" s="8"/>
      <c r="E108" s="8"/>
      <c r="F108" s="8"/>
      <c r="G108" s="8"/>
      <c r="H108" s="8"/>
      <c r="I108" s="8"/>
      <c r="J108" s="8"/>
    </row>
    <row r="109" spans="2:10" ht="12">
      <c r="B109" s="8"/>
      <c r="C109" s="8"/>
      <c r="D109" s="8"/>
      <c r="E109" s="8"/>
      <c r="F109" s="8"/>
      <c r="G109" s="8"/>
      <c r="H109" s="8"/>
      <c r="I109" s="8"/>
      <c r="J109" s="8"/>
    </row>
    <row r="110" spans="2:10" ht="12">
      <c r="B110" s="8"/>
      <c r="C110" s="8"/>
      <c r="D110" s="8"/>
      <c r="E110" s="8"/>
      <c r="F110" s="8"/>
      <c r="G110" s="8"/>
      <c r="H110" s="8"/>
      <c r="I110" s="8"/>
      <c r="J110" s="8"/>
    </row>
    <row r="111" spans="2:10" ht="12">
      <c r="B111" s="8"/>
      <c r="C111" s="8"/>
      <c r="D111" s="8"/>
      <c r="E111" s="8"/>
      <c r="F111" s="8"/>
      <c r="G111" s="8"/>
      <c r="H111" s="8"/>
      <c r="I111" s="8"/>
      <c r="J111" s="8"/>
    </row>
    <row r="112" spans="2:10" ht="12">
      <c r="B112" s="8"/>
      <c r="C112" s="8"/>
      <c r="D112" s="8"/>
      <c r="E112" s="8"/>
      <c r="F112" s="8"/>
      <c r="G112" s="8"/>
      <c r="H112" s="8"/>
      <c r="I112" s="8"/>
      <c r="J112" s="8"/>
    </row>
    <row r="113" spans="2:10" ht="12">
      <c r="B113" s="8"/>
      <c r="C113" s="8"/>
      <c r="D113" s="8"/>
      <c r="E113" s="8"/>
      <c r="F113" s="8"/>
      <c r="G113" s="8"/>
      <c r="H113" s="8"/>
      <c r="I113" s="8"/>
      <c r="J113" s="8"/>
    </row>
    <row r="114" spans="2:10" ht="12">
      <c r="B114" s="8"/>
      <c r="C114" s="8"/>
      <c r="D114" s="8"/>
      <c r="E114" s="8"/>
      <c r="F114" s="8"/>
      <c r="G114" s="8"/>
      <c r="H114" s="8"/>
      <c r="I114" s="8"/>
      <c r="J114" s="8"/>
    </row>
    <row r="115" spans="2:10" ht="12">
      <c r="B115" s="8"/>
      <c r="C115" s="8"/>
      <c r="D115" s="8"/>
      <c r="E115" s="8"/>
      <c r="F115" s="8"/>
      <c r="G115" s="8"/>
      <c r="H115" s="8"/>
      <c r="I115" s="8"/>
      <c r="J115" s="8"/>
    </row>
    <row r="116" spans="2:10" ht="12">
      <c r="B116" s="8"/>
      <c r="C116" s="8"/>
      <c r="D116" s="8"/>
      <c r="E116" s="8"/>
      <c r="F116" s="8"/>
      <c r="G116" s="8"/>
      <c r="H116" s="8"/>
      <c r="I116" s="8"/>
      <c r="J116" s="8"/>
    </row>
    <row r="117" spans="2:10" ht="12">
      <c r="B117" s="8"/>
      <c r="C117" s="8"/>
      <c r="D117" s="8"/>
      <c r="E117" s="8"/>
      <c r="F117" s="8"/>
      <c r="G117" s="8"/>
      <c r="H117" s="8"/>
      <c r="I117" s="8"/>
      <c r="J117" s="8"/>
    </row>
    <row r="118" spans="2:10" ht="12">
      <c r="B118" s="8"/>
      <c r="C118" s="8"/>
      <c r="D118" s="8"/>
      <c r="E118" s="8"/>
      <c r="F118" s="8"/>
      <c r="G118" s="8"/>
      <c r="H118" s="8"/>
      <c r="I118" s="8"/>
      <c r="J118" s="8"/>
    </row>
    <row r="119" spans="2:10" ht="12">
      <c r="B119" s="8"/>
      <c r="C119" s="8"/>
      <c r="D119" s="8"/>
      <c r="E119" s="8"/>
      <c r="F119" s="8"/>
      <c r="G119" s="8"/>
      <c r="H119" s="8"/>
      <c r="I119" s="8"/>
      <c r="J119" s="8"/>
    </row>
    <row r="120" spans="2:10" ht="12">
      <c r="B120" s="8"/>
      <c r="C120" s="8"/>
      <c r="D120" s="8"/>
      <c r="E120" s="8"/>
      <c r="F120" s="8"/>
      <c r="G120" s="8"/>
      <c r="H120" s="8"/>
      <c r="I120" s="8"/>
      <c r="J120" s="8"/>
    </row>
    <row r="121" spans="2:10" ht="12">
      <c r="B121" s="8"/>
      <c r="C121" s="8"/>
      <c r="D121" s="8"/>
      <c r="E121" s="8"/>
      <c r="F121" s="8"/>
      <c r="G121" s="8"/>
      <c r="H121" s="8"/>
      <c r="I121" s="8"/>
      <c r="J121" s="8"/>
    </row>
    <row r="122" spans="2:10" ht="12">
      <c r="B122" s="8"/>
      <c r="C122" s="8"/>
      <c r="D122" s="8"/>
      <c r="E122" s="8"/>
      <c r="F122" s="8"/>
      <c r="G122" s="8"/>
      <c r="H122" s="8"/>
      <c r="I122" s="8"/>
      <c r="J122" s="8"/>
    </row>
    <row r="123" spans="2:10" ht="12">
      <c r="B123" s="8"/>
      <c r="C123" s="8"/>
      <c r="D123" s="8"/>
      <c r="E123" s="8"/>
      <c r="F123" s="8"/>
      <c r="G123" s="8"/>
      <c r="H123" s="8"/>
      <c r="I123" s="8"/>
      <c r="J123" s="8"/>
    </row>
    <row r="124" spans="2:10" ht="12">
      <c r="B124" s="8"/>
      <c r="C124" s="8"/>
      <c r="D124" s="8"/>
      <c r="E124" s="8"/>
      <c r="F124" s="8"/>
      <c r="G124" s="8"/>
      <c r="H124" s="8"/>
      <c r="I124" s="8"/>
      <c r="J124" s="8"/>
    </row>
    <row r="125" spans="2:10" ht="12">
      <c r="B125" s="8"/>
      <c r="C125" s="8"/>
      <c r="D125" s="8"/>
      <c r="E125" s="8"/>
      <c r="F125" s="8"/>
      <c r="G125" s="8"/>
      <c r="H125" s="8"/>
      <c r="I125" s="8"/>
      <c r="J125" s="8"/>
    </row>
    <row r="126" spans="2:10" ht="12">
      <c r="B126" s="8"/>
      <c r="C126" s="8"/>
      <c r="D126" s="8"/>
      <c r="E126" s="8"/>
      <c r="F126" s="8"/>
      <c r="G126" s="8"/>
      <c r="H126" s="8"/>
      <c r="I126" s="8"/>
      <c r="J126" s="8"/>
    </row>
  </sheetData>
  <mergeCells count="17">
    <mergeCell ref="A31:O31"/>
    <mergeCell ref="A1:O1"/>
    <mergeCell ref="B2:C2"/>
    <mergeCell ref="D2:E2"/>
    <mergeCell ref="F2:G2"/>
    <mergeCell ref="H2:I2"/>
    <mergeCell ref="J2:K2"/>
    <mergeCell ref="L2:M2"/>
    <mergeCell ref="N2:O2"/>
    <mergeCell ref="A16:O16"/>
    <mergeCell ref="J17:K17"/>
    <mergeCell ref="L17:M17"/>
    <mergeCell ref="N17:O17"/>
    <mergeCell ref="B17:C17"/>
    <mergeCell ref="D17:E17"/>
    <mergeCell ref="F17:G17"/>
    <mergeCell ref="H17:I17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&amp;CTelenor ASA - 4th quarter 2002&amp;RPage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="90" zoomScaleNormal="90" workbookViewId="0" topLeftCell="A1">
      <pane ySplit="3" topLeftCell="BM4" activePane="bottomLeft" state="frozen"/>
      <selection pane="topLeft" activeCell="A1" sqref="A1"/>
      <selection pane="bottomLeft" activeCell="D38" sqref="D38"/>
    </sheetView>
  </sheetViews>
  <sheetFormatPr defaultColWidth="9.140625" defaultRowHeight="12.75"/>
  <cols>
    <col min="1" max="1" width="55.00390625" style="11" customWidth="1"/>
    <col min="2" max="8" width="9.421875" style="11" customWidth="1"/>
    <col min="9" max="9" width="9.57421875" style="11" customWidth="1"/>
    <col min="10" max="10" width="9.421875" style="11" customWidth="1"/>
    <col min="11" max="16384" width="11.421875" style="11" customWidth="1"/>
  </cols>
  <sheetData>
    <row r="1" ht="12">
      <c r="A1" s="30" t="s">
        <v>8</v>
      </c>
    </row>
    <row r="2" spans="1:13" ht="12">
      <c r="A2" s="31"/>
      <c r="B2" s="70">
        <v>2000</v>
      </c>
      <c r="C2" s="70"/>
      <c r="D2" s="70"/>
      <c r="E2" s="70"/>
      <c r="F2" s="70">
        <v>2001</v>
      </c>
      <c r="G2" s="70"/>
      <c r="H2" s="70"/>
      <c r="I2" s="71"/>
      <c r="J2" s="70">
        <v>2002</v>
      </c>
      <c r="K2" s="70"/>
      <c r="L2" s="70"/>
      <c r="M2" s="71"/>
    </row>
    <row r="3" spans="1:13" ht="12">
      <c r="A3" s="31"/>
      <c r="B3" s="5" t="s">
        <v>132</v>
      </c>
      <c r="C3" s="5" t="s">
        <v>133</v>
      </c>
      <c r="D3" s="5" t="s">
        <v>134</v>
      </c>
      <c r="E3" s="5" t="s">
        <v>135</v>
      </c>
      <c r="F3" s="60" t="s">
        <v>132</v>
      </c>
      <c r="G3" s="5" t="s">
        <v>133</v>
      </c>
      <c r="H3" s="5" t="s">
        <v>134</v>
      </c>
      <c r="I3" s="5" t="s">
        <v>135</v>
      </c>
      <c r="J3" s="60" t="s">
        <v>132</v>
      </c>
      <c r="K3" s="6" t="s">
        <v>133</v>
      </c>
      <c r="L3" s="6" t="s">
        <v>134</v>
      </c>
      <c r="M3" s="5" t="s">
        <v>135</v>
      </c>
    </row>
    <row r="4" spans="1:13" ht="12">
      <c r="A4" s="56" t="s">
        <v>90</v>
      </c>
      <c r="B4" s="16">
        <v>8691</v>
      </c>
      <c r="C4" s="16">
        <v>9145</v>
      </c>
      <c r="D4" s="16">
        <v>9463</v>
      </c>
      <c r="E4" s="16">
        <v>10273</v>
      </c>
      <c r="F4" s="13">
        <v>10001</v>
      </c>
      <c r="G4" s="16">
        <v>10055</v>
      </c>
      <c r="H4" s="16">
        <v>10064</v>
      </c>
      <c r="I4" s="16">
        <v>15920</v>
      </c>
      <c r="J4" s="13">
        <v>11563</v>
      </c>
      <c r="K4" s="16">
        <v>12011</v>
      </c>
      <c r="L4" s="16">
        <v>12210</v>
      </c>
      <c r="M4" s="16">
        <v>13042</v>
      </c>
    </row>
    <row r="5" spans="1:13" ht="12">
      <c r="A5" s="56" t="s">
        <v>91</v>
      </c>
      <c r="B5" s="16">
        <v>2104</v>
      </c>
      <c r="C5" s="16">
        <v>2175</v>
      </c>
      <c r="D5" s="16">
        <v>2594</v>
      </c>
      <c r="E5" s="16">
        <v>1706</v>
      </c>
      <c r="F5" s="13">
        <v>2293</v>
      </c>
      <c r="G5" s="16">
        <v>2201</v>
      </c>
      <c r="H5" s="16">
        <v>2096</v>
      </c>
      <c r="I5" s="16">
        <v>2287</v>
      </c>
      <c r="J5" s="13">
        <v>2926</v>
      </c>
      <c r="K5" s="16">
        <v>3155</v>
      </c>
      <c r="L5" s="16">
        <v>3778</v>
      </c>
      <c r="M5" s="16">
        <v>3571</v>
      </c>
    </row>
    <row r="6" spans="1:13" ht="12">
      <c r="A6" s="56" t="s">
        <v>92</v>
      </c>
      <c r="B6" s="16">
        <v>1166</v>
      </c>
      <c r="C6" s="16">
        <v>817</v>
      </c>
      <c r="D6" s="16">
        <v>1234</v>
      </c>
      <c r="E6" s="16">
        <v>412</v>
      </c>
      <c r="F6" s="13">
        <v>986</v>
      </c>
      <c r="G6" s="16">
        <v>-309</v>
      </c>
      <c r="H6" s="16">
        <v>-1912</v>
      </c>
      <c r="I6" s="16">
        <v>4412</v>
      </c>
      <c r="J6" s="13">
        <v>602</v>
      </c>
      <c r="K6" s="16">
        <v>691</v>
      </c>
      <c r="L6" s="16">
        <v>488</v>
      </c>
      <c r="M6" s="16">
        <v>-2002</v>
      </c>
    </row>
    <row r="7" spans="1:13" ht="12">
      <c r="A7" s="56" t="s">
        <v>93</v>
      </c>
      <c r="B7" s="16">
        <v>908</v>
      </c>
      <c r="C7" s="16">
        <v>749</v>
      </c>
      <c r="D7" s="16">
        <v>314</v>
      </c>
      <c r="E7" s="16">
        <v>32</v>
      </c>
      <c r="F7" s="13">
        <v>10666</v>
      </c>
      <c r="G7" s="16">
        <v>1428</v>
      </c>
      <c r="H7" s="16">
        <v>-2547</v>
      </c>
      <c r="I7" s="16">
        <v>708</v>
      </c>
      <c r="J7" s="13">
        <v>31</v>
      </c>
      <c r="K7" s="16">
        <v>383</v>
      </c>
      <c r="L7" s="16">
        <v>-105</v>
      </c>
      <c r="M7" s="16">
        <v>-5336</v>
      </c>
    </row>
    <row r="8" spans="1:13" ht="12">
      <c r="A8" s="56"/>
      <c r="B8" s="10"/>
      <c r="C8" s="10"/>
      <c r="D8" s="10"/>
      <c r="E8" s="10"/>
      <c r="F8" s="3"/>
      <c r="G8" s="10"/>
      <c r="H8" s="10"/>
      <c r="I8" s="10"/>
      <c r="J8" s="3"/>
      <c r="K8" s="10"/>
      <c r="L8" s="10"/>
      <c r="M8" s="10"/>
    </row>
    <row r="9" spans="1:13" ht="12">
      <c r="A9" s="56" t="s">
        <v>94</v>
      </c>
      <c r="B9" s="37">
        <v>44.5</v>
      </c>
      <c r="C9" s="37">
        <v>41.6</v>
      </c>
      <c r="D9" s="37">
        <v>25.9</v>
      </c>
      <c r="E9" s="37">
        <v>40.8</v>
      </c>
      <c r="F9" s="36">
        <v>51.9</v>
      </c>
      <c r="G9" s="37">
        <v>51.5</v>
      </c>
      <c r="H9" s="37">
        <v>55.1</v>
      </c>
      <c r="I9" s="37">
        <v>55.1</v>
      </c>
      <c r="J9" s="36">
        <v>49.4</v>
      </c>
      <c r="K9" s="37">
        <v>48.2</v>
      </c>
      <c r="L9" s="37">
        <v>46.7</v>
      </c>
      <c r="M9" s="37">
        <v>41.6</v>
      </c>
    </row>
    <row r="10" spans="1:13" ht="12">
      <c r="A10" s="56" t="s">
        <v>95</v>
      </c>
      <c r="B10" s="16">
        <v>12750</v>
      </c>
      <c r="C10" s="16">
        <v>18904</v>
      </c>
      <c r="D10" s="16">
        <v>51719</v>
      </c>
      <c r="E10" s="16">
        <v>40496</v>
      </c>
      <c r="F10" s="13">
        <v>20502</v>
      </c>
      <c r="G10" s="16">
        <v>10866</v>
      </c>
      <c r="H10" s="16">
        <v>16358</v>
      </c>
      <c r="I10" s="16">
        <v>13171</v>
      </c>
      <c r="J10" s="13">
        <v>24449</v>
      </c>
      <c r="K10" s="16">
        <v>25717</v>
      </c>
      <c r="L10" s="16">
        <v>27645</v>
      </c>
      <c r="M10" s="16">
        <v>26872</v>
      </c>
    </row>
    <row r="11" spans="1:13" ht="24">
      <c r="A11" s="57" t="s">
        <v>96</v>
      </c>
      <c r="B11" s="37">
        <v>1.5</v>
      </c>
      <c r="C11" s="37">
        <v>2.2</v>
      </c>
      <c r="D11" s="37">
        <v>5.9</v>
      </c>
      <c r="E11" s="37">
        <v>4.7</v>
      </c>
      <c r="F11" s="36">
        <v>2.3</v>
      </c>
      <c r="G11" s="37">
        <v>1.2</v>
      </c>
      <c r="H11" s="37">
        <v>2</v>
      </c>
      <c r="I11" s="37">
        <v>1.5</v>
      </c>
      <c r="J11" s="36">
        <v>2.6</v>
      </c>
      <c r="K11" s="37">
        <v>2.6</v>
      </c>
      <c r="L11" s="37">
        <v>2.3</v>
      </c>
      <c r="M11" s="37">
        <v>2</v>
      </c>
    </row>
    <row r="12" spans="1:9" ht="12">
      <c r="A12" s="56"/>
      <c r="E12" s="19"/>
      <c r="I12" s="19"/>
    </row>
    <row r="13" spans="1:13" ht="12">
      <c r="A13" s="56" t="s">
        <v>97</v>
      </c>
      <c r="B13" s="16">
        <v>22350</v>
      </c>
      <c r="C13" s="16">
        <v>23530</v>
      </c>
      <c r="D13" s="16">
        <v>25170</v>
      </c>
      <c r="E13" s="16">
        <v>20150</v>
      </c>
      <c r="F13" s="13">
        <v>20450</v>
      </c>
      <c r="G13" s="16">
        <v>21300</v>
      </c>
      <c r="H13" s="16">
        <v>23200</v>
      </c>
      <c r="I13" s="16">
        <v>21000</v>
      </c>
      <c r="J13" s="13">
        <v>22250</v>
      </c>
      <c r="K13" s="16">
        <v>21350</v>
      </c>
      <c r="L13" s="16">
        <v>22350</v>
      </c>
      <c r="M13" s="16">
        <v>22100</v>
      </c>
    </row>
    <row r="14" spans="1:13" ht="12">
      <c r="A14" s="56" t="s">
        <v>98</v>
      </c>
      <c r="B14" s="16">
        <v>3300</v>
      </c>
      <c r="C14" s="16">
        <v>3550</v>
      </c>
      <c r="D14" s="16">
        <v>4580</v>
      </c>
      <c r="E14" s="17">
        <v>5050</v>
      </c>
      <c r="F14" s="16">
        <v>5300</v>
      </c>
      <c r="G14" s="16">
        <v>5900</v>
      </c>
      <c r="H14" s="16">
        <v>7600</v>
      </c>
      <c r="I14" s="17">
        <v>6300</v>
      </c>
      <c r="J14" s="16">
        <v>7700</v>
      </c>
      <c r="K14" s="16">
        <v>7800</v>
      </c>
      <c r="L14" s="16">
        <v>8600</v>
      </c>
      <c r="M14" s="16">
        <v>8900</v>
      </c>
    </row>
    <row r="15" spans="1:9" ht="12">
      <c r="A15" s="32"/>
      <c r="E15" s="19"/>
      <c r="I15" s="19"/>
    </row>
    <row r="16" spans="1:13" ht="12">
      <c r="A16" s="42" t="s">
        <v>7</v>
      </c>
      <c r="B16" s="7"/>
      <c r="C16" s="7"/>
      <c r="D16" s="7"/>
      <c r="E16" s="7"/>
      <c r="F16" s="18"/>
      <c r="G16" s="7"/>
      <c r="H16" s="7"/>
      <c r="I16" s="7"/>
      <c r="J16" s="18"/>
      <c r="K16" s="7"/>
      <c r="L16" s="7"/>
      <c r="M16" s="7"/>
    </row>
    <row r="17" spans="1:13" ht="12">
      <c r="A17" s="58" t="s">
        <v>11</v>
      </c>
      <c r="B17" s="10"/>
      <c r="C17" s="10"/>
      <c r="D17" s="10"/>
      <c r="E17" s="10"/>
      <c r="F17" s="3"/>
      <c r="G17" s="10"/>
      <c r="H17" s="10"/>
      <c r="I17" s="10"/>
      <c r="J17" s="3"/>
      <c r="K17" s="10"/>
      <c r="L17" s="10"/>
      <c r="M17" s="10"/>
    </row>
    <row r="18" spans="1:13" ht="12">
      <c r="A18" s="56" t="s">
        <v>99</v>
      </c>
      <c r="B18" s="16">
        <v>2012000</v>
      </c>
      <c r="C18" s="16">
        <v>2103000</v>
      </c>
      <c r="D18" s="16">
        <v>2134000</v>
      </c>
      <c r="E18" s="16">
        <v>2199000</v>
      </c>
      <c r="F18" s="13">
        <v>2189000</v>
      </c>
      <c r="G18" s="16">
        <v>2233000</v>
      </c>
      <c r="H18" s="16">
        <v>2289000</v>
      </c>
      <c r="I18" s="16">
        <v>2307000</v>
      </c>
      <c r="J18" s="13">
        <v>2314000</v>
      </c>
      <c r="K18" s="16">
        <v>2360000</v>
      </c>
      <c r="L18" s="16">
        <v>2409000</v>
      </c>
      <c r="M18" s="16">
        <v>2382000</v>
      </c>
    </row>
    <row r="19" spans="1:13" ht="12">
      <c r="A19" s="56" t="s">
        <v>100</v>
      </c>
      <c r="B19" s="16">
        <v>1817000</v>
      </c>
      <c r="C19" s="16">
        <v>1925000</v>
      </c>
      <c r="D19" s="16">
        <v>1973000</v>
      </c>
      <c r="E19" s="16">
        <v>2056000</v>
      </c>
      <c r="F19" s="13">
        <v>2098000</v>
      </c>
      <c r="G19" s="16">
        <v>2147000</v>
      </c>
      <c r="H19" s="16">
        <v>2211000</v>
      </c>
      <c r="I19" s="16">
        <v>2237000</v>
      </c>
      <c r="J19" s="13">
        <v>2249000</v>
      </c>
      <c r="K19" s="16">
        <v>2299000</v>
      </c>
      <c r="L19" s="16">
        <v>2352000</v>
      </c>
      <c r="M19" s="16">
        <v>2330000</v>
      </c>
    </row>
    <row r="20" spans="1:13" ht="12">
      <c r="A20" s="56" t="s">
        <v>101</v>
      </c>
      <c r="B20" s="16">
        <v>797000</v>
      </c>
      <c r="C20" s="16">
        <v>851000</v>
      </c>
      <c r="D20" s="16">
        <v>870000</v>
      </c>
      <c r="E20" s="17">
        <v>911000</v>
      </c>
      <c r="F20" s="16">
        <v>938000</v>
      </c>
      <c r="G20" s="16">
        <v>969000</v>
      </c>
      <c r="H20" s="16">
        <v>1023000</v>
      </c>
      <c r="I20" s="16">
        <v>1027000</v>
      </c>
      <c r="J20" s="13">
        <v>1051000</v>
      </c>
      <c r="K20" s="16">
        <v>1094000</v>
      </c>
      <c r="L20" s="16">
        <v>1131000</v>
      </c>
      <c r="M20" s="16">
        <v>1115000</v>
      </c>
    </row>
    <row r="21" spans="1:13" ht="24">
      <c r="A21" s="57" t="s">
        <v>102</v>
      </c>
      <c r="B21" s="16">
        <v>166</v>
      </c>
      <c r="C21" s="16">
        <v>170</v>
      </c>
      <c r="D21" s="16">
        <v>184</v>
      </c>
      <c r="E21" s="16">
        <v>174</v>
      </c>
      <c r="F21" s="13">
        <v>171</v>
      </c>
      <c r="G21" s="16">
        <v>175</v>
      </c>
      <c r="H21" s="16">
        <v>182</v>
      </c>
      <c r="I21" s="16">
        <v>177</v>
      </c>
      <c r="J21" s="13">
        <v>171</v>
      </c>
      <c r="K21" s="16">
        <v>185</v>
      </c>
      <c r="L21" s="16">
        <v>186</v>
      </c>
      <c r="M21" s="16">
        <v>178</v>
      </c>
    </row>
    <row r="22" spans="1:13" ht="12">
      <c r="A22" s="56" t="s">
        <v>103</v>
      </c>
      <c r="B22" s="16"/>
      <c r="C22" s="16"/>
      <c r="D22" s="16"/>
      <c r="E22" s="16"/>
      <c r="F22" s="13"/>
      <c r="G22" s="16"/>
      <c r="H22" s="16"/>
      <c r="I22" s="16"/>
      <c r="J22" s="13"/>
      <c r="K22" s="16"/>
      <c r="L22" s="16"/>
      <c r="M22" s="16"/>
    </row>
    <row r="23" spans="1:13" ht="12">
      <c r="A23" s="56" t="s">
        <v>104</v>
      </c>
      <c r="B23" s="16">
        <v>309</v>
      </c>
      <c r="C23" s="16">
        <v>347</v>
      </c>
      <c r="D23" s="16">
        <v>355</v>
      </c>
      <c r="E23" s="16">
        <v>340</v>
      </c>
      <c r="F23" s="13">
        <v>333</v>
      </c>
      <c r="G23" s="16">
        <v>337</v>
      </c>
      <c r="H23" s="16">
        <v>357</v>
      </c>
      <c r="I23" s="16">
        <v>331</v>
      </c>
      <c r="J23" s="13">
        <v>334</v>
      </c>
      <c r="K23" s="16">
        <v>351</v>
      </c>
      <c r="L23" s="16">
        <v>359</v>
      </c>
      <c r="M23" s="16">
        <v>340</v>
      </c>
    </row>
    <row r="24" spans="1:13" ht="12">
      <c r="A24" s="56" t="s">
        <v>105</v>
      </c>
      <c r="B24" s="16">
        <v>438</v>
      </c>
      <c r="C24" s="16">
        <v>471</v>
      </c>
      <c r="D24" s="16">
        <v>499</v>
      </c>
      <c r="E24" s="16">
        <v>485</v>
      </c>
      <c r="F24" s="13">
        <v>479</v>
      </c>
      <c r="G24" s="16">
        <v>492</v>
      </c>
      <c r="H24" s="16">
        <v>526</v>
      </c>
      <c r="I24" s="16">
        <v>479</v>
      </c>
      <c r="J24" s="13">
        <v>481</v>
      </c>
      <c r="K24" s="16">
        <v>511</v>
      </c>
      <c r="L24" s="16">
        <v>528</v>
      </c>
      <c r="M24" s="16">
        <v>492</v>
      </c>
    </row>
    <row r="25" spans="1:13" ht="12">
      <c r="A25" s="56" t="s">
        <v>106</v>
      </c>
      <c r="B25" s="16">
        <v>138</v>
      </c>
      <c r="C25" s="16">
        <v>191</v>
      </c>
      <c r="D25" s="16">
        <v>175</v>
      </c>
      <c r="E25" s="16">
        <v>156</v>
      </c>
      <c r="F25" s="13">
        <v>152</v>
      </c>
      <c r="G25" s="16">
        <v>146</v>
      </c>
      <c r="H25" s="16">
        <v>159</v>
      </c>
      <c r="I25" s="16">
        <v>159</v>
      </c>
      <c r="J25" s="13">
        <v>162</v>
      </c>
      <c r="K25" s="16">
        <v>168</v>
      </c>
      <c r="L25" s="16">
        <v>171</v>
      </c>
      <c r="M25" s="16">
        <v>170</v>
      </c>
    </row>
    <row r="26" spans="1:13" ht="12">
      <c r="A26" s="56" t="s">
        <v>107</v>
      </c>
      <c r="B26" s="16">
        <v>166</v>
      </c>
      <c r="C26" s="16">
        <v>205</v>
      </c>
      <c r="D26" s="16">
        <v>254</v>
      </c>
      <c r="E26" s="16">
        <v>277</v>
      </c>
      <c r="F26" s="13">
        <v>315</v>
      </c>
      <c r="G26" s="16">
        <v>323</v>
      </c>
      <c r="H26" s="16">
        <v>359</v>
      </c>
      <c r="I26" s="16">
        <v>376</v>
      </c>
      <c r="J26" s="13">
        <v>391</v>
      </c>
      <c r="K26" s="16">
        <v>403</v>
      </c>
      <c r="L26" s="16">
        <v>444</v>
      </c>
      <c r="M26" s="16">
        <v>454</v>
      </c>
    </row>
    <row r="27" spans="1:13" ht="12">
      <c r="A27" s="58" t="s">
        <v>108</v>
      </c>
      <c r="B27" s="16"/>
      <c r="C27" s="16"/>
      <c r="D27" s="16"/>
      <c r="E27" s="16"/>
      <c r="F27" s="13"/>
      <c r="G27" s="16"/>
      <c r="H27" s="16"/>
      <c r="I27" s="16"/>
      <c r="J27" s="13"/>
      <c r="K27" s="16"/>
      <c r="L27" s="16"/>
      <c r="M27" s="16"/>
    </row>
    <row r="28" spans="1:13" ht="12">
      <c r="A28" s="56" t="s">
        <v>109</v>
      </c>
      <c r="B28" s="16" t="s">
        <v>12</v>
      </c>
      <c r="C28" s="16" t="s">
        <v>12</v>
      </c>
      <c r="D28" s="16" t="s">
        <v>12</v>
      </c>
      <c r="E28" s="16" t="s">
        <v>12</v>
      </c>
      <c r="F28" s="13" t="s">
        <v>12</v>
      </c>
      <c r="G28" s="16" t="s">
        <v>12</v>
      </c>
      <c r="H28" s="16" t="s">
        <v>12</v>
      </c>
      <c r="I28" s="16" t="s">
        <v>12</v>
      </c>
      <c r="J28" s="13">
        <v>2001000</v>
      </c>
      <c r="K28" s="16">
        <v>2146000</v>
      </c>
      <c r="L28" s="16">
        <v>2311000</v>
      </c>
      <c r="M28" s="16">
        <v>2450000</v>
      </c>
    </row>
    <row r="29" spans="1:13" ht="12">
      <c r="A29" s="56" t="s">
        <v>101</v>
      </c>
      <c r="B29" s="16" t="s">
        <v>12</v>
      </c>
      <c r="C29" s="16" t="s">
        <v>12</v>
      </c>
      <c r="D29" s="16" t="s">
        <v>12</v>
      </c>
      <c r="E29" s="16" t="s">
        <v>12</v>
      </c>
      <c r="F29" s="13" t="s">
        <v>12</v>
      </c>
      <c r="G29" s="16" t="s">
        <v>12</v>
      </c>
      <c r="H29" s="16" t="s">
        <v>12</v>
      </c>
      <c r="I29" s="16" t="s">
        <v>12</v>
      </c>
      <c r="J29" s="13">
        <v>1446000</v>
      </c>
      <c r="K29" s="16">
        <v>1596000</v>
      </c>
      <c r="L29" s="16">
        <v>1767000</v>
      </c>
      <c r="M29" s="16">
        <v>1910000</v>
      </c>
    </row>
    <row r="30" spans="1:13" ht="24">
      <c r="A30" s="57" t="s">
        <v>102</v>
      </c>
      <c r="B30" s="16" t="s">
        <v>12</v>
      </c>
      <c r="C30" s="16" t="s">
        <v>12</v>
      </c>
      <c r="D30" s="16" t="s">
        <v>12</v>
      </c>
      <c r="E30" s="16" t="s">
        <v>12</v>
      </c>
      <c r="F30" s="13" t="s">
        <v>12</v>
      </c>
      <c r="G30" s="16" t="s">
        <v>12</v>
      </c>
      <c r="H30" s="16" t="s">
        <v>12</v>
      </c>
      <c r="I30" s="16" t="s">
        <v>12</v>
      </c>
      <c r="J30" s="13">
        <v>113</v>
      </c>
      <c r="K30" s="16">
        <v>115</v>
      </c>
      <c r="L30" s="16">
        <v>112</v>
      </c>
      <c r="M30" s="16">
        <v>112</v>
      </c>
    </row>
    <row r="31" spans="1:13" ht="12">
      <c r="A31" s="56" t="s">
        <v>103</v>
      </c>
      <c r="B31" s="32"/>
      <c r="C31" s="32"/>
      <c r="D31" s="32"/>
      <c r="E31" s="35"/>
      <c r="F31" s="32"/>
      <c r="G31" s="32"/>
      <c r="H31" s="32"/>
      <c r="I31" s="35"/>
      <c r="J31" s="32"/>
      <c r="K31" s="32"/>
      <c r="L31" s="32"/>
      <c r="M31" s="32"/>
    </row>
    <row r="32" spans="1:13" ht="12">
      <c r="A32" s="56" t="s">
        <v>104</v>
      </c>
      <c r="B32" s="16" t="s">
        <v>12</v>
      </c>
      <c r="C32" s="16" t="s">
        <v>12</v>
      </c>
      <c r="D32" s="16" t="s">
        <v>12</v>
      </c>
      <c r="E32" s="16" t="s">
        <v>12</v>
      </c>
      <c r="F32" s="13" t="s">
        <v>12</v>
      </c>
      <c r="G32" s="16" t="s">
        <v>12</v>
      </c>
      <c r="H32" s="16" t="s">
        <v>12</v>
      </c>
      <c r="I32" s="16" t="s">
        <v>12</v>
      </c>
      <c r="J32" s="13">
        <v>182</v>
      </c>
      <c r="K32" s="16">
        <v>184</v>
      </c>
      <c r="L32" s="16">
        <v>177</v>
      </c>
      <c r="M32" s="16">
        <v>177</v>
      </c>
    </row>
    <row r="33" spans="1:13" ht="12">
      <c r="A33" s="56" t="s">
        <v>105</v>
      </c>
      <c r="B33" s="16" t="s">
        <v>12</v>
      </c>
      <c r="C33" s="16" t="s">
        <v>12</v>
      </c>
      <c r="D33" s="16" t="s">
        <v>12</v>
      </c>
      <c r="E33" s="16" t="s">
        <v>12</v>
      </c>
      <c r="F33" s="13" t="s">
        <v>12</v>
      </c>
      <c r="G33" s="16" t="s">
        <v>12</v>
      </c>
      <c r="H33" s="16" t="s">
        <v>12</v>
      </c>
      <c r="I33" s="16" t="s">
        <v>12</v>
      </c>
      <c r="J33" s="13">
        <v>397</v>
      </c>
      <c r="K33" s="16">
        <v>391</v>
      </c>
      <c r="L33" s="16">
        <v>401</v>
      </c>
      <c r="M33" s="16">
        <v>415</v>
      </c>
    </row>
    <row r="34" spans="1:13" ht="12">
      <c r="A34" s="56" t="s">
        <v>106</v>
      </c>
      <c r="B34" s="16" t="s">
        <v>12</v>
      </c>
      <c r="C34" s="16" t="s">
        <v>12</v>
      </c>
      <c r="D34" s="16" t="s">
        <v>12</v>
      </c>
      <c r="E34" s="16" t="s">
        <v>12</v>
      </c>
      <c r="F34" s="13" t="s">
        <v>12</v>
      </c>
      <c r="G34" s="16" t="s">
        <v>12</v>
      </c>
      <c r="H34" s="16" t="s">
        <v>12</v>
      </c>
      <c r="I34" s="16" t="s">
        <v>12</v>
      </c>
      <c r="J34" s="13">
        <v>97</v>
      </c>
      <c r="K34" s="16">
        <v>98</v>
      </c>
      <c r="L34" s="16">
        <v>94</v>
      </c>
      <c r="M34" s="16">
        <v>100</v>
      </c>
    </row>
    <row r="35" spans="1:13" ht="12">
      <c r="A35" s="56" t="s">
        <v>107</v>
      </c>
      <c r="B35" s="16" t="s">
        <v>12</v>
      </c>
      <c r="C35" s="16" t="s">
        <v>12</v>
      </c>
      <c r="D35" s="16" t="s">
        <v>12</v>
      </c>
      <c r="E35" s="16" t="s">
        <v>12</v>
      </c>
      <c r="F35" s="13" t="s">
        <v>12</v>
      </c>
      <c r="G35" s="16" t="s">
        <v>12</v>
      </c>
      <c r="H35" s="16" t="s">
        <v>12</v>
      </c>
      <c r="I35" s="16" t="s">
        <v>12</v>
      </c>
      <c r="J35" s="13">
        <v>183</v>
      </c>
      <c r="K35" s="16">
        <v>184</v>
      </c>
      <c r="L35" s="16">
        <v>188</v>
      </c>
      <c r="M35" s="16">
        <v>205</v>
      </c>
    </row>
    <row r="36" spans="1:13" ht="12">
      <c r="A36" s="59" t="s">
        <v>110</v>
      </c>
      <c r="B36" s="16"/>
      <c r="C36" s="16"/>
      <c r="D36" s="16"/>
      <c r="E36" s="16"/>
      <c r="F36" s="13"/>
      <c r="G36" s="16"/>
      <c r="H36" s="16"/>
      <c r="I36" s="16"/>
      <c r="J36" s="13"/>
      <c r="K36" s="16"/>
      <c r="L36" s="16"/>
      <c r="M36" s="16"/>
    </row>
    <row r="37" spans="1:13" ht="12">
      <c r="A37" s="58" t="s">
        <v>16</v>
      </c>
      <c r="B37" s="32"/>
      <c r="C37" s="32"/>
      <c r="D37" s="32"/>
      <c r="E37" s="35"/>
      <c r="F37" s="32"/>
      <c r="G37" s="32"/>
      <c r="H37" s="32"/>
      <c r="I37" s="35"/>
      <c r="J37" s="32"/>
      <c r="K37" s="32"/>
      <c r="L37" s="32"/>
      <c r="M37" s="32"/>
    </row>
    <row r="38" spans="1:13" ht="12">
      <c r="A38" s="56" t="s">
        <v>111</v>
      </c>
      <c r="B38" s="16" t="s">
        <v>12</v>
      </c>
      <c r="C38" s="16" t="s">
        <v>12</v>
      </c>
      <c r="D38" s="16" t="s">
        <v>12</v>
      </c>
      <c r="E38" s="16" t="s">
        <v>12</v>
      </c>
      <c r="F38" s="13" t="s">
        <v>12</v>
      </c>
      <c r="G38" s="16" t="s">
        <v>12</v>
      </c>
      <c r="H38" s="16" t="s">
        <v>12</v>
      </c>
      <c r="I38" s="16">
        <v>1039000</v>
      </c>
      <c r="J38" s="13">
        <v>1159000</v>
      </c>
      <c r="K38" s="16">
        <v>1284000</v>
      </c>
      <c r="L38" s="16">
        <v>1454000</v>
      </c>
      <c r="M38" s="16">
        <v>1616000</v>
      </c>
    </row>
    <row r="39" spans="1:13" ht="12">
      <c r="A39" s="56" t="s">
        <v>101</v>
      </c>
      <c r="B39" s="16" t="s">
        <v>12</v>
      </c>
      <c r="C39" s="16" t="s">
        <v>12</v>
      </c>
      <c r="D39" s="16" t="s">
        <v>12</v>
      </c>
      <c r="E39" s="16" t="s">
        <v>12</v>
      </c>
      <c r="F39" s="13" t="s">
        <v>12</v>
      </c>
      <c r="G39" s="16" t="s">
        <v>12</v>
      </c>
      <c r="H39" s="16" t="s">
        <v>12</v>
      </c>
      <c r="I39" s="16">
        <v>902000</v>
      </c>
      <c r="J39" s="13">
        <v>1044000</v>
      </c>
      <c r="K39" s="16">
        <v>1176000</v>
      </c>
      <c r="L39" s="16">
        <v>1351000</v>
      </c>
      <c r="M39" s="16">
        <v>1519000</v>
      </c>
    </row>
    <row r="40" spans="1:13" ht="24">
      <c r="A40" s="57" t="s">
        <v>102</v>
      </c>
      <c r="B40" s="16" t="s">
        <v>12</v>
      </c>
      <c r="C40" s="16" t="s">
        <v>12</v>
      </c>
      <c r="D40" s="16" t="s">
        <v>12</v>
      </c>
      <c r="E40" s="16" t="s">
        <v>12</v>
      </c>
      <c r="F40" s="13" t="s">
        <v>12</v>
      </c>
      <c r="G40" s="16" t="s">
        <v>12</v>
      </c>
      <c r="H40" s="16" t="s">
        <v>12</v>
      </c>
      <c r="I40" s="16">
        <v>204</v>
      </c>
      <c r="J40" s="13">
        <v>197</v>
      </c>
      <c r="K40" s="16">
        <v>189</v>
      </c>
      <c r="L40" s="16">
        <v>185</v>
      </c>
      <c r="M40" s="16">
        <v>185</v>
      </c>
    </row>
    <row r="41" spans="1:13" ht="12">
      <c r="A41" s="56" t="s">
        <v>103</v>
      </c>
      <c r="B41" s="16"/>
      <c r="C41" s="16"/>
      <c r="D41" s="16"/>
      <c r="E41" s="16"/>
      <c r="F41" s="13"/>
      <c r="G41" s="16"/>
      <c r="H41" s="16"/>
      <c r="I41" s="16"/>
      <c r="J41" s="13"/>
      <c r="K41" s="16"/>
      <c r="L41" s="16"/>
      <c r="M41" s="16"/>
    </row>
    <row r="42" spans="1:13" ht="12">
      <c r="A42" s="56" t="s">
        <v>104</v>
      </c>
      <c r="B42" s="16" t="s">
        <v>12</v>
      </c>
      <c r="C42" s="16" t="s">
        <v>12</v>
      </c>
      <c r="D42" s="16" t="s">
        <v>12</v>
      </c>
      <c r="E42" s="16" t="s">
        <v>12</v>
      </c>
      <c r="F42" s="13" t="s">
        <v>12</v>
      </c>
      <c r="G42" s="16" t="s">
        <v>12</v>
      </c>
      <c r="H42" s="16" t="s">
        <v>12</v>
      </c>
      <c r="I42" s="16">
        <v>180</v>
      </c>
      <c r="J42" s="13">
        <v>169</v>
      </c>
      <c r="K42" s="16">
        <v>158</v>
      </c>
      <c r="L42" s="16">
        <v>138</v>
      </c>
      <c r="M42" s="16">
        <v>145</v>
      </c>
    </row>
    <row r="43" spans="1:13" ht="12">
      <c r="A43" s="56" t="s">
        <v>105</v>
      </c>
      <c r="B43" s="16" t="s">
        <v>12</v>
      </c>
      <c r="C43" s="16" t="s">
        <v>12</v>
      </c>
      <c r="D43" s="16" t="s">
        <v>12</v>
      </c>
      <c r="E43" s="16" t="s">
        <v>12</v>
      </c>
      <c r="F43" s="13" t="s">
        <v>12</v>
      </c>
      <c r="G43" s="16" t="s">
        <v>12</v>
      </c>
      <c r="H43" s="16" t="s">
        <v>12</v>
      </c>
      <c r="I43" s="16">
        <v>265</v>
      </c>
      <c r="J43" s="13">
        <v>313</v>
      </c>
      <c r="K43" s="16">
        <v>331</v>
      </c>
      <c r="L43" s="16">
        <v>312</v>
      </c>
      <c r="M43" s="16">
        <v>352</v>
      </c>
    </row>
    <row r="44" spans="1:13" ht="12">
      <c r="A44" s="56" t="s">
        <v>106</v>
      </c>
      <c r="B44" s="16" t="s">
        <v>12</v>
      </c>
      <c r="C44" s="16" t="s">
        <v>12</v>
      </c>
      <c r="D44" s="16" t="s">
        <v>12</v>
      </c>
      <c r="E44" s="16" t="s">
        <v>12</v>
      </c>
      <c r="F44" s="13" t="s">
        <v>12</v>
      </c>
      <c r="G44" s="16" t="s">
        <v>12</v>
      </c>
      <c r="H44" s="16" t="s">
        <v>12</v>
      </c>
      <c r="I44" s="16">
        <v>166</v>
      </c>
      <c r="J44" s="13">
        <v>150</v>
      </c>
      <c r="K44" s="16">
        <v>142</v>
      </c>
      <c r="L44" s="16">
        <v>124</v>
      </c>
      <c r="M44" s="16">
        <v>131</v>
      </c>
    </row>
    <row r="45" spans="1:13" ht="12">
      <c r="A45" s="56" t="s">
        <v>107</v>
      </c>
      <c r="B45" s="16" t="s">
        <v>12</v>
      </c>
      <c r="C45" s="16" t="s">
        <v>12</v>
      </c>
      <c r="D45" s="16" t="s">
        <v>12</v>
      </c>
      <c r="E45" s="16" t="s">
        <v>12</v>
      </c>
      <c r="F45" s="13" t="s">
        <v>12</v>
      </c>
      <c r="G45" s="16" t="s">
        <v>12</v>
      </c>
      <c r="H45" s="16" t="s">
        <v>12</v>
      </c>
      <c r="I45" s="16">
        <v>61</v>
      </c>
      <c r="J45" s="13">
        <v>77</v>
      </c>
      <c r="K45" s="16">
        <v>101</v>
      </c>
      <c r="L45" s="16">
        <v>132</v>
      </c>
      <c r="M45" s="16">
        <v>171</v>
      </c>
    </row>
    <row r="46" spans="1:13" ht="12">
      <c r="A46" s="56"/>
      <c r="B46" s="16"/>
      <c r="C46" s="16"/>
      <c r="D46" s="16"/>
      <c r="E46" s="16"/>
      <c r="F46" s="13"/>
      <c r="G46" s="16"/>
      <c r="H46" s="16"/>
      <c r="I46" s="16"/>
      <c r="J46" s="13"/>
      <c r="K46" s="16"/>
      <c r="L46" s="16"/>
      <c r="M46" s="16"/>
    </row>
    <row r="47" spans="1:13" ht="12">
      <c r="A47" s="58" t="s">
        <v>13</v>
      </c>
      <c r="B47" s="16"/>
      <c r="C47" s="16"/>
      <c r="D47" s="16"/>
      <c r="E47" s="16"/>
      <c r="F47" s="13"/>
      <c r="G47" s="16"/>
      <c r="H47" s="16"/>
      <c r="I47" s="16"/>
      <c r="J47" s="13"/>
      <c r="K47" s="16"/>
      <c r="L47" s="16"/>
      <c r="M47" s="16"/>
    </row>
    <row r="48" spans="1:13" ht="12">
      <c r="A48" s="56" t="s">
        <v>111</v>
      </c>
      <c r="B48" s="16">
        <v>81000</v>
      </c>
      <c r="C48" s="16">
        <v>106000</v>
      </c>
      <c r="D48" s="16">
        <v>135000</v>
      </c>
      <c r="E48" s="16">
        <v>191000</v>
      </c>
      <c r="F48" s="13">
        <v>242000</v>
      </c>
      <c r="G48" s="16">
        <v>335000</v>
      </c>
      <c r="H48" s="16">
        <v>373000</v>
      </c>
      <c r="I48" s="16">
        <v>464000</v>
      </c>
      <c r="J48" s="13">
        <v>550000</v>
      </c>
      <c r="K48" s="16">
        <v>625000</v>
      </c>
      <c r="L48" s="16">
        <v>704000</v>
      </c>
      <c r="M48" s="16">
        <v>769000</v>
      </c>
    </row>
    <row r="49" spans="1:13" ht="12">
      <c r="A49" s="56" t="s">
        <v>101</v>
      </c>
      <c r="B49" s="16">
        <v>17000</v>
      </c>
      <c r="C49" s="16">
        <v>33000</v>
      </c>
      <c r="D49" s="16">
        <v>48000</v>
      </c>
      <c r="E49" s="16">
        <v>49000</v>
      </c>
      <c r="F49" s="13">
        <v>77000</v>
      </c>
      <c r="G49" s="16">
        <v>149000</v>
      </c>
      <c r="H49" s="16">
        <v>190000</v>
      </c>
      <c r="I49" s="16">
        <v>279000</v>
      </c>
      <c r="J49" s="13">
        <v>353000</v>
      </c>
      <c r="K49" s="16">
        <v>424000</v>
      </c>
      <c r="L49" s="16">
        <v>501000</v>
      </c>
      <c r="M49" s="16">
        <v>563000</v>
      </c>
    </row>
    <row r="50" spans="1:13" ht="24">
      <c r="A50" s="57" t="s">
        <v>102</v>
      </c>
      <c r="B50" s="16">
        <v>369</v>
      </c>
      <c r="C50" s="16">
        <v>398</v>
      </c>
      <c r="D50" s="16">
        <v>342</v>
      </c>
      <c r="E50" s="16">
        <v>313</v>
      </c>
      <c r="F50" s="13">
        <v>335</v>
      </c>
      <c r="G50" s="16">
        <v>302</v>
      </c>
      <c r="H50" s="16">
        <v>333</v>
      </c>
      <c r="I50" s="16">
        <v>292</v>
      </c>
      <c r="J50" s="13">
        <v>308</v>
      </c>
      <c r="K50" s="16">
        <v>297</v>
      </c>
      <c r="L50" s="16">
        <v>288</v>
      </c>
      <c r="M50" s="16">
        <v>298</v>
      </c>
    </row>
    <row r="51" spans="1:13" ht="12">
      <c r="A51" s="56" t="s">
        <v>103</v>
      </c>
      <c r="B51" s="32"/>
      <c r="C51" s="32"/>
      <c r="D51" s="32"/>
      <c r="E51" s="35"/>
      <c r="F51" s="32"/>
      <c r="G51" s="32"/>
      <c r="H51" s="32"/>
      <c r="I51" s="35"/>
      <c r="J51" s="32"/>
      <c r="K51" s="32"/>
      <c r="L51" s="32"/>
      <c r="M51" s="32"/>
    </row>
    <row r="52" spans="1:13" ht="12">
      <c r="A52" s="56" t="s">
        <v>104</v>
      </c>
      <c r="B52" s="16">
        <v>283</v>
      </c>
      <c r="C52" s="16">
        <v>288</v>
      </c>
      <c r="D52" s="16">
        <v>244</v>
      </c>
      <c r="E52" s="16">
        <v>226</v>
      </c>
      <c r="F52" s="13">
        <v>226</v>
      </c>
      <c r="G52" s="16">
        <v>203</v>
      </c>
      <c r="H52" s="16">
        <v>204</v>
      </c>
      <c r="I52" s="16">
        <v>173</v>
      </c>
      <c r="J52" s="13">
        <v>191</v>
      </c>
      <c r="K52" s="16">
        <v>173</v>
      </c>
      <c r="L52" s="16">
        <v>167</v>
      </c>
      <c r="M52" s="16">
        <v>155</v>
      </c>
    </row>
    <row r="53" spans="1:13" ht="12">
      <c r="A53" s="56" t="s">
        <v>105</v>
      </c>
      <c r="B53" s="16">
        <v>330</v>
      </c>
      <c r="C53" s="16">
        <v>361</v>
      </c>
      <c r="D53" s="16">
        <v>313</v>
      </c>
      <c r="E53" s="16">
        <v>278</v>
      </c>
      <c r="F53" s="13">
        <v>275</v>
      </c>
      <c r="G53" s="16">
        <v>277</v>
      </c>
      <c r="H53" s="16">
        <v>282</v>
      </c>
      <c r="I53" s="16">
        <v>259</v>
      </c>
      <c r="J53" s="13">
        <v>311</v>
      </c>
      <c r="K53" s="16">
        <v>297</v>
      </c>
      <c r="L53" s="16">
        <v>286</v>
      </c>
      <c r="M53" s="16">
        <v>303</v>
      </c>
    </row>
    <row r="54" spans="1:13" ht="12">
      <c r="A54" s="56" t="s">
        <v>106</v>
      </c>
      <c r="B54" s="16">
        <v>54</v>
      </c>
      <c r="C54" s="16">
        <v>91</v>
      </c>
      <c r="D54" s="16">
        <v>107</v>
      </c>
      <c r="E54" s="16">
        <v>102</v>
      </c>
      <c r="F54" s="13">
        <v>109</v>
      </c>
      <c r="G54" s="16">
        <v>88</v>
      </c>
      <c r="H54" s="16">
        <v>119</v>
      </c>
      <c r="I54" s="16">
        <v>106</v>
      </c>
      <c r="J54" s="13">
        <v>118</v>
      </c>
      <c r="K54" s="16">
        <v>104</v>
      </c>
      <c r="L54" s="16">
        <v>100</v>
      </c>
      <c r="M54" s="16">
        <v>95</v>
      </c>
    </row>
    <row r="55" spans="1:13" ht="12">
      <c r="A55" s="56" t="s">
        <v>107</v>
      </c>
      <c r="B55" s="47">
        <v>0.1</v>
      </c>
      <c r="C55" s="47">
        <v>0.1</v>
      </c>
      <c r="D55" s="47">
        <v>0.2</v>
      </c>
      <c r="E55" s="47">
        <v>0.3</v>
      </c>
      <c r="F55" s="48">
        <v>0.4</v>
      </c>
      <c r="G55" s="47">
        <v>0.5</v>
      </c>
      <c r="H55" s="47">
        <v>1</v>
      </c>
      <c r="I55" s="47">
        <v>1.3</v>
      </c>
      <c r="J55" s="48">
        <v>3.8</v>
      </c>
      <c r="K55" s="47">
        <v>6.8</v>
      </c>
      <c r="L55" s="47">
        <v>9.7</v>
      </c>
      <c r="M55" s="47">
        <v>13</v>
      </c>
    </row>
    <row r="56" spans="1:13" ht="12">
      <c r="A56" s="30" t="s">
        <v>112</v>
      </c>
      <c r="B56" s="47"/>
      <c r="C56" s="47"/>
      <c r="D56" s="47"/>
      <c r="E56" s="47"/>
      <c r="F56" s="48"/>
      <c r="G56" s="47"/>
      <c r="H56" s="47"/>
      <c r="I56" s="47"/>
      <c r="J56" s="48"/>
      <c r="K56" s="47"/>
      <c r="L56" s="47"/>
      <c r="M56" s="47"/>
    </row>
    <row r="57" spans="1:13" ht="12">
      <c r="A57" s="11" t="s">
        <v>113</v>
      </c>
      <c r="B57" s="16" t="s">
        <v>12</v>
      </c>
      <c r="C57" s="16" t="s">
        <v>12</v>
      </c>
      <c r="D57" s="16" t="s">
        <v>12</v>
      </c>
      <c r="E57" s="16" t="s">
        <v>12</v>
      </c>
      <c r="F57" s="13" t="s">
        <v>12</v>
      </c>
      <c r="G57" s="16" t="s">
        <v>12</v>
      </c>
      <c r="H57" s="16" t="s">
        <v>12</v>
      </c>
      <c r="I57" s="16" t="s">
        <v>12</v>
      </c>
      <c r="J57" s="13" t="s">
        <v>12</v>
      </c>
      <c r="K57" s="16" t="s">
        <v>12</v>
      </c>
      <c r="L57" s="16">
        <v>1659000</v>
      </c>
      <c r="M57" s="16">
        <v>1856000</v>
      </c>
    </row>
    <row r="58" spans="1:13" ht="12">
      <c r="A58" s="11" t="s">
        <v>101</v>
      </c>
      <c r="B58" s="16" t="s">
        <v>12</v>
      </c>
      <c r="C58" s="16" t="s">
        <v>12</v>
      </c>
      <c r="D58" s="16" t="s">
        <v>12</v>
      </c>
      <c r="E58" s="16" t="s">
        <v>12</v>
      </c>
      <c r="F58" s="13" t="s">
        <v>12</v>
      </c>
      <c r="G58" s="16" t="s">
        <v>12</v>
      </c>
      <c r="H58" s="16" t="s">
        <v>12</v>
      </c>
      <c r="I58" s="16" t="s">
        <v>12</v>
      </c>
      <c r="J58" s="13" t="s">
        <v>12</v>
      </c>
      <c r="K58" s="47"/>
      <c r="L58" s="16">
        <v>1283000</v>
      </c>
      <c r="M58" s="16">
        <v>1472000</v>
      </c>
    </row>
    <row r="59" spans="1:13" ht="24">
      <c r="A59" s="34" t="s">
        <v>102</v>
      </c>
      <c r="B59" s="16" t="s">
        <v>12</v>
      </c>
      <c r="C59" s="16" t="s">
        <v>12</v>
      </c>
      <c r="D59" s="16" t="s">
        <v>12</v>
      </c>
      <c r="E59" s="16" t="s">
        <v>12</v>
      </c>
      <c r="F59" s="13" t="s">
        <v>12</v>
      </c>
      <c r="G59" s="16" t="s">
        <v>12</v>
      </c>
      <c r="H59" s="16" t="s">
        <v>12</v>
      </c>
      <c r="I59" s="16" t="s">
        <v>12</v>
      </c>
      <c r="J59" s="13" t="s">
        <v>12</v>
      </c>
      <c r="K59" s="16" t="s">
        <v>12</v>
      </c>
      <c r="L59" s="16">
        <v>50</v>
      </c>
      <c r="M59" s="16">
        <v>49</v>
      </c>
    </row>
    <row r="60" spans="1:13" ht="12">
      <c r="A60" s="11" t="s">
        <v>103</v>
      </c>
      <c r="B60" s="47"/>
      <c r="C60" s="47"/>
      <c r="D60" s="47"/>
      <c r="E60" s="47"/>
      <c r="F60" s="48"/>
      <c r="G60" s="47"/>
      <c r="H60" s="47"/>
      <c r="I60" s="47"/>
      <c r="J60" s="48"/>
      <c r="K60" s="47"/>
      <c r="L60" s="16"/>
      <c r="M60" s="16"/>
    </row>
    <row r="61" spans="1:13" ht="12">
      <c r="A61" s="11" t="s">
        <v>104</v>
      </c>
      <c r="B61" s="16" t="s">
        <v>12</v>
      </c>
      <c r="C61" s="16" t="s">
        <v>12</v>
      </c>
      <c r="D61" s="16" t="s">
        <v>12</v>
      </c>
      <c r="E61" s="16" t="s">
        <v>12</v>
      </c>
      <c r="F61" s="13" t="s">
        <v>12</v>
      </c>
      <c r="G61" s="16" t="s">
        <v>12</v>
      </c>
      <c r="H61" s="16" t="s">
        <v>12</v>
      </c>
      <c r="I61" s="16" t="s">
        <v>12</v>
      </c>
      <c r="J61" s="13" t="s">
        <v>12</v>
      </c>
      <c r="K61" s="16" t="s">
        <v>12</v>
      </c>
      <c r="L61" s="16">
        <v>113</v>
      </c>
      <c r="M61" s="16">
        <v>102</v>
      </c>
    </row>
    <row r="62" spans="1:13" ht="12">
      <c r="A62" s="11" t="s">
        <v>105</v>
      </c>
      <c r="B62" s="16" t="s">
        <v>12</v>
      </c>
      <c r="C62" s="16" t="s">
        <v>12</v>
      </c>
      <c r="D62" s="16" t="s">
        <v>12</v>
      </c>
      <c r="E62" s="16" t="s">
        <v>12</v>
      </c>
      <c r="F62" s="13" t="s">
        <v>12</v>
      </c>
      <c r="G62" s="16" t="s">
        <v>12</v>
      </c>
      <c r="H62" s="16" t="s">
        <v>12</v>
      </c>
      <c r="I62" s="16" t="s">
        <v>12</v>
      </c>
      <c r="J62" s="13" t="s">
        <v>12</v>
      </c>
      <c r="K62" s="16" t="s">
        <v>12</v>
      </c>
      <c r="L62" s="16">
        <v>194</v>
      </c>
      <c r="M62" s="16">
        <v>202</v>
      </c>
    </row>
    <row r="63" spans="1:13" ht="12">
      <c r="A63" s="11" t="s">
        <v>106</v>
      </c>
      <c r="B63" s="16" t="s">
        <v>12</v>
      </c>
      <c r="C63" s="16" t="s">
        <v>12</v>
      </c>
      <c r="D63" s="16" t="s">
        <v>12</v>
      </c>
      <c r="E63" s="16" t="s">
        <v>12</v>
      </c>
      <c r="F63" s="13" t="s">
        <v>12</v>
      </c>
      <c r="G63" s="16" t="s">
        <v>12</v>
      </c>
      <c r="H63" s="16" t="s">
        <v>12</v>
      </c>
      <c r="I63" s="16" t="s">
        <v>12</v>
      </c>
      <c r="J63" s="13" t="s">
        <v>12</v>
      </c>
      <c r="K63" s="16" t="s">
        <v>12</v>
      </c>
      <c r="L63" s="16">
        <v>73</v>
      </c>
      <c r="M63" s="16">
        <v>70</v>
      </c>
    </row>
    <row r="64" spans="1:13" ht="12">
      <c r="A64" s="11" t="s">
        <v>114</v>
      </c>
      <c r="B64" s="16" t="s">
        <v>12</v>
      </c>
      <c r="C64" s="16" t="s">
        <v>12</v>
      </c>
      <c r="D64" s="16" t="s">
        <v>12</v>
      </c>
      <c r="E64" s="16" t="s">
        <v>12</v>
      </c>
      <c r="F64" s="13" t="s">
        <v>12</v>
      </c>
      <c r="G64" s="16" t="s">
        <v>12</v>
      </c>
      <c r="H64" s="16" t="s">
        <v>12</v>
      </c>
      <c r="I64" s="16" t="s">
        <v>12</v>
      </c>
      <c r="J64" s="13" t="s">
        <v>12</v>
      </c>
      <c r="K64" s="16" t="s">
        <v>12</v>
      </c>
      <c r="L64" s="16">
        <v>50</v>
      </c>
      <c r="M64" s="16">
        <v>60</v>
      </c>
    </row>
    <row r="65" spans="1:13" ht="12">
      <c r="A65" s="58" t="s">
        <v>34</v>
      </c>
      <c r="B65" s="32"/>
      <c r="C65" s="32"/>
      <c r="D65" s="32"/>
      <c r="E65" s="35"/>
      <c r="F65" s="32"/>
      <c r="G65" s="32"/>
      <c r="H65" s="32"/>
      <c r="I65" s="35"/>
      <c r="J65" s="32"/>
      <c r="K65" s="32"/>
      <c r="L65" s="32"/>
      <c r="M65" s="32"/>
    </row>
    <row r="66" spans="1:13" ht="12">
      <c r="A66" s="56" t="s">
        <v>115</v>
      </c>
      <c r="B66" s="16">
        <v>1339000</v>
      </c>
      <c r="C66" s="16">
        <v>1617000</v>
      </c>
      <c r="D66" s="16">
        <v>2864000</v>
      </c>
      <c r="E66" s="16">
        <v>3303000</v>
      </c>
      <c r="F66" s="13">
        <v>3383000</v>
      </c>
      <c r="G66" s="16">
        <v>3298000</v>
      </c>
      <c r="H66" s="16">
        <v>3404000</v>
      </c>
      <c r="I66" s="16">
        <v>4017000</v>
      </c>
      <c r="J66" s="13">
        <v>4015000</v>
      </c>
      <c r="K66" s="16">
        <v>4742000</v>
      </c>
      <c r="L66" s="16">
        <v>4725000</v>
      </c>
      <c r="M66" s="16">
        <v>5119000</v>
      </c>
    </row>
    <row r="67" spans="1:13" ht="12">
      <c r="A67" s="56"/>
      <c r="B67" s="16"/>
      <c r="C67" s="16"/>
      <c r="D67" s="16"/>
      <c r="E67" s="16"/>
      <c r="F67" s="13"/>
      <c r="G67" s="16"/>
      <c r="H67" s="16"/>
      <c r="I67" s="16"/>
      <c r="J67" s="13"/>
      <c r="K67" s="16"/>
      <c r="L67" s="16"/>
      <c r="M67" s="16"/>
    </row>
    <row r="68" spans="1:13" ht="12">
      <c r="A68" s="42" t="s">
        <v>9</v>
      </c>
      <c r="B68" s="14"/>
      <c r="C68" s="14"/>
      <c r="D68" s="14"/>
      <c r="E68" s="14"/>
      <c r="F68" s="15"/>
      <c r="G68" s="14"/>
      <c r="H68" s="14"/>
      <c r="I68" s="14"/>
      <c r="J68" s="15"/>
      <c r="K68" s="14"/>
      <c r="L68" s="14"/>
      <c r="M68" s="14"/>
    </row>
    <row r="69" spans="1:13" ht="12">
      <c r="A69" s="56" t="s">
        <v>116</v>
      </c>
      <c r="B69" s="16">
        <v>1826000</v>
      </c>
      <c r="C69" s="16">
        <v>1773000</v>
      </c>
      <c r="D69" s="16">
        <v>1724000</v>
      </c>
      <c r="E69" s="16">
        <v>1680000</v>
      </c>
      <c r="F69" s="13">
        <v>1646000</v>
      </c>
      <c r="G69" s="16">
        <v>1619000</v>
      </c>
      <c r="H69" s="16">
        <v>1573000</v>
      </c>
      <c r="I69" s="16">
        <v>1545000</v>
      </c>
      <c r="J69" s="13">
        <v>1522000</v>
      </c>
      <c r="K69" s="16">
        <v>1497000</v>
      </c>
      <c r="L69" s="16">
        <v>1480000</v>
      </c>
      <c r="M69" s="16">
        <v>1467000</v>
      </c>
    </row>
    <row r="70" spans="1:13" ht="12">
      <c r="A70" s="56" t="s">
        <v>117</v>
      </c>
      <c r="B70" s="16">
        <v>1355000</v>
      </c>
      <c r="C70" s="16">
        <v>1440000</v>
      </c>
      <c r="D70" s="16">
        <v>1513000</v>
      </c>
      <c r="E70" s="16">
        <v>1590000</v>
      </c>
      <c r="F70" s="13">
        <v>1664000</v>
      </c>
      <c r="G70" s="16">
        <v>1701000</v>
      </c>
      <c r="H70" s="16">
        <v>1727000</v>
      </c>
      <c r="I70" s="16">
        <v>1766000</v>
      </c>
      <c r="J70" s="13">
        <v>1803000</v>
      </c>
      <c r="K70" s="16">
        <v>1818000</v>
      </c>
      <c r="L70" s="16">
        <v>1818000</v>
      </c>
      <c r="M70" s="16">
        <v>1828000</v>
      </c>
    </row>
    <row r="71" spans="1:13" ht="12">
      <c r="A71" s="56" t="s">
        <v>118</v>
      </c>
      <c r="B71" s="16">
        <v>5396</v>
      </c>
      <c r="C71" s="16">
        <v>4889</v>
      </c>
      <c r="D71" s="16">
        <v>4404</v>
      </c>
      <c r="E71" s="16">
        <v>4871</v>
      </c>
      <c r="F71" s="13">
        <v>4956</v>
      </c>
      <c r="G71" s="16">
        <v>4481</v>
      </c>
      <c r="H71" s="16">
        <v>4083</v>
      </c>
      <c r="I71" s="16">
        <v>4440</v>
      </c>
      <c r="J71" s="13">
        <v>4275</v>
      </c>
      <c r="K71" s="16">
        <v>3966</v>
      </c>
      <c r="L71" s="16">
        <v>3462</v>
      </c>
      <c r="M71" s="16">
        <v>3827</v>
      </c>
    </row>
    <row r="72" spans="1:13" ht="12">
      <c r="A72" s="56" t="s">
        <v>119</v>
      </c>
      <c r="B72" s="16">
        <v>83</v>
      </c>
      <c r="C72" s="16">
        <v>79</v>
      </c>
      <c r="D72" s="16">
        <v>78</v>
      </c>
      <c r="E72" s="16">
        <v>73</v>
      </c>
      <c r="F72" s="13">
        <v>73</v>
      </c>
      <c r="G72" s="16">
        <v>73</v>
      </c>
      <c r="H72" s="16">
        <v>73</v>
      </c>
      <c r="I72" s="16">
        <v>73</v>
      </c>
      <c r="J72" s="13">
        <v>73</v>
      </c>
      <c r="K72" s="47">
        <v>72.5</v>
      </c>
      <c r="L72" s="47">
        <v>72.7</v>
      </c>
      <c r="M72" s="47">
        <v>72.2</v>
      </c>
    </row>
    <row r="73" spans="1:13" ht="12">
      <c r="A73" s="56"/>
      <c r="B73" s="16"/>
      <c r="C73" s="16"/>
      <c r="D73" s="16"/>
      <c r="E73" s="16"/>
      <c r="F73" s="13"/>
      <c r="G73" s="16"/>
      <c r="H73" s="16"/>
      <c r="I73" s="16"/>
      <c r="J73" s="13"/>
      <c r="K73" s="16"/>
      <c r="L73" s="16"/>
      <c r="M73" s="16"/>
    </row>
    <row r="74" spans="1:13" ht="12">
      <c r="A74" s="42" t="s">
        <v>10</v>
      </c>
      <c r="B74" s="14"/>
      <c r="C74" s="14"/>
      <c r="D74" s="14"/>
      <c r="E74" s="14"/>
      <c r="F74" s="15"/>
      <c r="G74" s="14"/>
      <c r="H74" s="14"/>
      <c r="I74" s="14"/>
      <c r="J74" s="15"/>
      <c r="K74" s="14"/>
      <c r="L74" s="14"/>
      <c r="M74" s="14"/>
    </row>
    <row r="75" spans="1:13" ht="12">
      <c r="A75" s="56" t="s">
        <v>120</v>
      </c>
      <c r="B75" s="16">
        <v>460000</v>
      </c>
      <c r="C75" s="16">
        <v>505000</v>
      </c>
      <c r="D75" s="16">
        <v>548000</v>
      </c>
      <c r="E75" s="16">
        <v>625000</v>
      </c>
      <c r="F75" s="13">
        <v>683000</v>
      </c>
      <c r="G75" s="16">
        <v>718000</v>
      </c>
      <c r="H75" s="16">
        <v>757000</v>
      </c>
      <c r="I75" s="16">
        <v>831000</v>
      </c>
      <c r="J75" s="13">
        <v>893000</v>
      </c>
      <c r="K75" s="16">
        <v>915000</v>
      </c>
      <c r="L75" s="16">
        <v>936000</v>
      </c>
      <c r="M75" s="16">
        <v>960000</v>
      </c>
    </row>
    <row r="76" spans="1:13" ht="12">
      <c r="A76" s="56" t="s">
        <v>121</v>
      </c>
      <c r="B76" s="16">
        <v>110000</v>
      </c>
      <c r="C76" s="16">
        <v>150000</v>
      </c>
      <c r="D76" s="16">
        <v>188000</v>
      </c>
      <c r="E76" s="16">
        <v>248000</v>
      </c>
      <c r="F76" s="13">
        <v>305000</v>
      </c>
      <c r="G76" s="16">
        <v>343000</v>
      </c>
      <c r="H76" s="16">
        <v>386000</v>
      </c>
      <c r="I76" s="16">
        <v>437000</v>
      </c>
      <c r="J76" s="13">
        <v>481000</v>
      </c>
      <c r="K76" s="16">
        <v>503000</v>
      </c>
      <c r="L76" s="16">
        <v>525000</v>
      </c>
      <c r="M76" s="16">
        <v>533000</v>
      </c>
    </row>
    <row r="77" spans="1:13" ht="12">
      <c r="A77" s="56" t="s">
        <v>122</v>
      </c>
      <c r="B77" s="16" t="s">
        <v>12</v>
      </c>
      <c r="C77" s="16" t="s">
        <v>12</v>
      </c>
      <c r="D77" s="16" t="s">
        <v>12</v>
      </c>
      <c r="E77" s="16" t="s">
        <v>12</v>
      </c>
      <c r="F77" s="13">
        <v>3000</v>
      </c>
      <c r="G77" s="16">
        <v>5000</v>
      </c>
      <c r="H77" s="16">
        <v>11000</v>
      </c>
      <c r="I77" s="16">
        <v>23000</v>
      </c>
      <c r="J77" s="13">
        <v>42000</v>
      </c>
      <c r="K77" s="16">
        <v>53000</v>
      </c>
      <c r="L77" s="16">
        <v>64000</v>
      </c>
      <c r="M77" s="16">
        <v>90000</v>
      </c>
    </row>
    <row r="78" spans="1:13" ht="12">
      <c r="A78" s="56" t="s">
        <v>123</v>
      </c>
      <c r="B78" s="16"/>
      <c r="C78" s="16"/>
      <c r="D78" s="16"/>
      <c r="E78" s="16"/>
      <c r="F78" s="13"/>
      <c r="G78" s="16"/>
      <c r="H78" s="16"/>
      <c r="I78" s="16"/>
      <c r="J78" s="13"/>
      <c r="K78" s="16"/>
      <c r="L78" s="16"/>
      <c r="M78" s="16"/>
    </row>
    <row r="79" spans="1:13" ht="12">
      <c r="A79" s="56" t="s">
        <v>124</v>
      </c>
      <c r="B79" s="16">
        <v>288000</v>
      </c>
      <c r="C79" s="16">
        <v>312000</v>
      </c>
      <c r="D79" s="16">
        <v>350000</v>
      </c>
      <c r="E79" s="16">
        <v>357000</v>
      </c>
      <c r="F79" s="13">
        <v>362000</v>
      </c>
      <c r="G79" s="16">
        <v>362000</v>
      </c>
      <c r="H79" s="16">
        <v>367000</v>
      </c>
      <c r="I79" s="16">
        <v>561000</v>
      </c>
      <c r="J79" s="13">
        <v>557000</v>
      </c>
      <c r="K79" s="16">
        <v>559000</v>
      </c>
      <c r="L79" s="16">
        <v>561000</v>
      </c>
      <c r="M79" s="16">
        <v>571000</v>
      </c>
    </row>
    <row r="80" spans="1:13" ht="12">
      <c r="A80" s="56" t="s">
        <v>125</v>
      </c>
      <c r="B80" s="16">
        <v>1002000</v>
      </c>
      <c r="C80" s="16">
        <v>1038000</v>
      </c>
      <c r="D80" s="16">
        <v>1066000</v>
      </c>
      <c r="E80" s="16">
        <v>1086000</v>
      </c>
      <c r="F80" s="13">
        <v>1145000</v>
      </c>
      <c r="G80" s="16">
        <v>1021000</v>
      </c>
      <c r="H80" s="16">
        <v>1061000</v>
      </c>
      <c r="I80" s="16">
        <v>1105000</v>
      </c>
      <c r="J80" s="13">
        <v>1107000</v>
      </c>
      <c r="K80" s="16">
        <v>1093000</v>
      </c>
      <c r="L80" s="16">
        <v>1095000</v>
      </c>
      <c r="M80" s="16">
        <v>1096000</v>
      </c>
    </row>
    <row r="81" spans="1:13" ht="13.5">
      <c r="A81" s="32" t="s">
        <v>126</v>
      </c>
      <c r="B81" s="16">
        <v>417000</v>
      </c>
      <c r="C81" s="16">
        <v>418000</v>
      </c>
      <c r="D81" s="16">
        <v>452000</v>
      </c>
      <c r="E81" s="16">
        <v>506000</v>
      </c>
      <c r="F81" s="13">
        <v>531000</v>
      </c>
      <c r="G81" s="16">
        <v>569000</v>
      </c>
      <c r="H81" s="16">
        <v>592000</v>
      </c>
      <c r="I81" s="16">
        <v>657000</v>
      </c>
      <c r="J81" s="13">
        <v>647000</v>
      </c>
      <c r="K81" s="16">
        <v>679000</v>
      </c>
      <c r="L81" s="16">
        <v>698000</v>
      </c>
      <c r="M81" s="16">
        <v>738000</v>
      </c>
    </row>
    <row r="82" spans="1:13" ht="12">
      <c r="A82" s="56"/>
      <c r="B82" s="16"/>
      <c r="C82" s="16"/>
      <c r="D82" s="16"/>
      <c r="E82" s="16"/>
      <c r="F82" s="13"/>
      <c r="G82" s="16"/>
      <c r="H82" s="16"/>
      <c r="I82" s="16"/>
      <c r="J82" s="13"/>
      <c r="K82" s="16"/>
      <c r="L82" s="16"/>
      <c r="M82" s="16"/>
    </row>
    <row r="83" spans="1:13" ht="12">
      <c r="A83" s="42" t="s">
        <v>14</v>
      </c>
      <c r="B83" s="14"/>
      <c r="C83" s="14"/>
      <c r="D83" s="14"/>
      <c r="E83" s="14"/>
      <c r="F83" s="15"/>
      <c r="G83" s="14"/>
      <c r="H83" s="14"/>
      <c r="I83" s="14"/>
      <c r="J83" s="15"/>
      <c r="K83" s="14"/>
      <c r="L83" s="14"/>
      <c r="M83" s="14"/>
    </row>
    <row r="84" spans="1:13" ht="12">
      <c r="A84" s="56" t="s">
        <v>127</v>
      </c>
      <c r="B84" s="16">
        <v>10000</v>
      </c>
      <c r="C84" s="16">
        <v>12000</v>
      </c>
      <c r="D84" s="16">
        <v>13000</v>
      </c>
      <c r="E84" s="16">
        <v>13000</v>
      </c>
      <c r="F84" s="13">
        <v>13000</v>
      </c>
      <c r="G84" s="16">
        <v>15000</v>
      </c>
      <c r="H84" s="16">
        <v>15000</v>
      </c>
      <c r="I84" s="16">
        <v>16000</v>
      </c>
      <c r="J84" s="13">
        <v>17000</v>
      </c>
      <c r="K84" s="16">
        <v>17000</v>
      </c>
      <c r="L84" s="16">
        <v>16000</v>
      </c>
      <c r="M84" s="16">
        <v>17000</v>
      </c>
    </row>
    <row r="85" spans="1:13" ht="12">
      <c r="A85" s="56" t="s">
        <v>122</v>
      </c>
      <c r="B85" s="16" t="s">
        <v>12</v>
      </c>
      <c r="C85" s="16" t="s">
        <v>12</v>
      </c>
      <c r="D85" s="16" t="s">
        <v>12</v>
      </c>
      <c r="E85" s="16" t="s">
        <v>12</v>
      </c>
      <c r="F85" s="13" t="s">
        <v>12</v>
      </c>
      <c r="G85" s="16" t="s">
        <v>12</v>
      </c>
      <c r="H85" s="16" t="s">
        <v>12</v>
      </c>
      <c r="I85" s="16">
        <v>1000</v>
      </c>
      <c r="J85" s="13">
        <v>1000</v>
      </c>
      <c r="K85" s="16">
        <v>2000</v>
      </c>
      <c r="L85" s="16">
        <v>2500</v>
      </c>
      <c r="M85" s="16">
        <v>4000</v>
      </c>
    </row>
    <row r="86" spans="1:13" ht="13.5">
      <c r="A86" s="56" t="s">
        <v>128</v>
      </c>
      <c r="B86" s="16" t="s">
        <v>12</v>
      </c>
      <c r="C86" s="16" t="s">
        <v>12</v>
      </c>
      <c r="D86" s="16" t="s">
        <v>12</v>
      </c>
      <c r="E86" s="16" t="s">
        <v>12</v>
      </c>
      <c r="F86" s="13" t="s">
        <v>12</v>
      </c>
      <c r="G86" s="16" t="s">
        <v>12</v>
      </c>
      <c r="H86" s="16" t="s">
        <v>12</v>
      </c>
      <c r="I86" s="16">
        <v>2000</v>
      </c>
      <c r="J86" s="13">
        <v>2000</v>
      </c>
      <c r="K86" s="16">
        <v>2000</v>
      </c>
      <c r="L86" s="16">
        <v>2000</v>
      </c>
      <c r="M86" s="16">
        <v>2000</v>
      </c>
    </row>
    <row r="87" spans="1:13" ht="12">
      <c r="A87" s="56" t="s">
        <v>129</v>
      </c>
      <c r="B87" s="16" t="s">
        <v>12</v>
      </c>
      <c r="C87" s="16" t="s">
        <v>12</v>
      </c>
      <c r="D87" s="16" t="s">
        <v>12</v>
      </c>
      <c r="E87" s="17" t="s">
        <v>12</v>
      </c>
      <c r="F87" s="16" t="s">
        <v>12</v>
      </c>
      <c r="G87" s="16" t="s">
        <v>12</v>
      </c>
      <c r="H87" s="16" t="s">
        <v>12</v>
      </c>
      <c r="I87" s="17">
        <v>2000</v>
      </c>
      <c r="J87" s="16">
        <v>2000</v>
      </c>
      <c r="K87" s="16">
        <v>2000</v>
      </c>
      <c r="L87" s="16">
        <v>1300</v>
      </c>
      <c r="M87" s="16">
        <v>1400</v>
      </c>
    </row>
    <row r="88" spans="1:13" ht="12">
      <c r="A88" s="56" t="s">
        <v>130</v>
      </c>
      <c r="B88" s="16">
        <v>64000</v>
      </c>
      <c r="C88" s="16">
        <v>80000</v>
      </c>
      <c r="D88" s="16">
        <v>82000</v>
      </c>
      <c r="E88" s="17">
        <v>104000</v>
      </c>
      <c r="F88" s="16">
        <v>119000</v>
      </c>
      <c r="G88" s="16">
        <v>120000</v>
      </c>
      <c r="H88" s="16">
        <v>114000</v>
      </c>
      <c r="I88" s="17">
        <v>106000</v>
      </c>
      <c r="J88" s="16">
        <v>108000</v>
      </c>
      <c r="K88" s="16">
        <v>102000</v>
      </c>
      <c r="L88" s="16">
        <v>100000</v>
      </c>
      <c r="M88" s="16">
        <v>98000</v>
      </c>
    </row>
    <row r="89" spans="2:10" ht="12">
      <c r="B89" s="38"/>
      <c r="C89" s="38"/>
      <c r="D89" s="38"/>
      <c r="E89" s="38"/>
      <c r="F89" s="38"/>
      <c r="G89" s="38"/>
      <c r="H89" s="38"/>
      <c r="I89" s="38"/>
      <c r="J89" s="38"/>
    </row>
    <row r="90" spans="1:10" ht="49.5" customHeight="1">
      <c r="A90" s="72" t="s">
        <v>131</v>
      </c>
      <c r="B90" s="73"/>
      <c r="C90" s="73"/>
      <c r="D90" s="73"/>
      <c r="E90" s="73"/>
      <c r="F90" s="33"/>
      <c r="G90" s="33"/>
      <c r="H90" s="33"/>
      <c r="I90" s="33"/>
      <c r="J90" s="33"/>
    </row>
  </sheetData>
  <mergeCells count="4">
    <mergeCell ref="B2:E2"/>
    <mergeCell ref="F2:I2"/>
    <mergeCell ref="A90:E90"/>
    <mergeCell ref="J2:M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&amp;CTelenor ASA - 4th quarter 2002&amp;RPage &amp;P of &amp;N</oddFooter>
  </headerFooter>
  <rowBreaks count="2" manualBreakCount="2">
    <brk id="35" max="255" man="1"/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5.421875" style="11" customWidth="1"/>
    <col min="2" max="2" width="10.57421875" style="11" customWidth="1"/>
    <col min="3" max="3" width="10.421875" style="11" customWidth="1"/>
    <col min="4" max="5" width="7.7109375" style="11" customWidth="1"/>
    <col min="6" max="7" width="8.7109375" style="11" customWidth="1"/>
    <col min="8" max="16384" width="11.421875" style="11" customWidth="1"/>
  </cols>
  <sheetData>
    <row r="1" spans="1:3" ht="12">
      <c r="A1" s="4" t="s">
        <v>136</v>
      </c>
      <c r="B1" s="30"/>
      <c r="C1" s="30"/>
    </row>
    <row r="2" spans="1:5" ht="12">
      <c r="A2" s="31"/>
      <c r="B2" s="70" t="s">
        <v>135</v>
      </c>
      <c r="C2" s="74"/>
      <c r="D2" s="70" t="s">
        <v>154</v>
      </c>
      <c r="E2" s="74"/>
    </row>
    <row r="3" spans="1:5" ht="12">
      <c r="A3" s="31" t="s">
        <v>45</v>
      </c>
      <c r="B3" s="31">
        <v>2002</v>
      </c>
      <c r="C3" s="31">
        <v>2001</v>
      </c>
      <c r="D3" s="31">
        <v>2002</v>
      </c>
      <c r="E3" s="31">
        <v>2001</v>
      </c>
    </row>
    <row r="4" spans="1:6" ht="12">
      <c r="A4" s="11" t="s">
        <v>19</v>
      </c>
      <c r="B4" s="41">
        <v>3562</v>
      </c>
      <c r="C4" s="11">
        <v>7348</v>
      </c>
      <c r="D4" s="16">
        <v>13441</v>
      </c>
      <c r="E4" s="16">
        <v>14250</v>
      </c>
      <c r="F4" s="32"/>
    </row>
    <row r="5" spans="1:6" ht="12">
      <c r="A5" s="1" t="s">
        <v>23</v>
      </c>
      <c r="B5" s="16">
        <v>-40</v>
      </c>
      <c r="C5" s="16">
        <v>-5046</v>
      </c>
      <c r="D5" s="16">
        <v>-158</v>
      </c>
      <c r="E5" s="16">
        <v>-5436</v>
      </c>
      <c r="F5" s="32"/>
    </row>
    <row r="6" spans="1:6" ht="12">
      <c r="A6" s="1" t="s">
        <v>29</v>
      </c>
      <c r="B6" s="11">
        <v>49</v>
      </c>
      <c r="C6" s="11">
        <v>-15</v>
      </c>
      <c r="D6" s="16">
        <v>147</v>
      </c>
      <c r="E6" s="16">
        <v>63</v>
      </c>
      <c r="F6" s="32"/>
    </row>
    <row r="7" spans="1:6" ht="12">
      <c r="A7" s="20" t="s">
        <v>40</v>
      </c>
      <c r="B7" s="43">
        <f>SUM(B4:B6)</f>
        <v>3571</v>
      </c>
      <c r="C7" s="20">
        <f>SUM(C4:C6)</f>
        <v>2287</v>
      </c>
      <c r="D7" s="22">
        <f>SUM(D4:D6)</f>
        <v>13430</v>
      </c>
      <c r="E7" s="22">
        <f>SUM(E4:E6)</f>
        <v>8877</v>
      </c>
      <c r="F7" s="32"/>
    </row>
    <row r="8" spans="4:6" ht="12">
      <c r="D8" s="16"/>
      <c r="E8" s="16"/>
      <c r="F8" s="32"/>
    </row>
    <row r="9" spans="1:6" ht="12">
      <c r="A9" s="54" t="s">
        <v>137</v>
      </c>
      <c r="B9" s="54"/>
      <c r="C9" s="54"/>
      <c r="D9" s="55"/>
      <c r="E9" s="55"/>
      <c r="F9" s="32"/>
    </row>
    <row r="10" spans="1:6" ht="12">
      <c r="A10" s="54" t="s">
        <v>138</v>
      </c>
      <c r="B10" s="54"/>
      <c r="C10" s="54"/>
      <c r="D10" s="55"/>
      <c r="E10" s="55"/>
      <c r="F10" s="32"/>
    </row>
    <row r="11" spans="1:6" ht="12">
      <c r="A11" s="1" t="s">
        <v>4</v>
      </c>
      <c r="B11" s="16">
        <v>114</v>
      </c>
      <c r="C11" s="16" t="s">
        <v>18</v>
      </c>
      <c r="D11" s="16">
        <v>120</v>
      </c>
      <c r="E11" s="16" t="s">
        <v>18</v>
      </c>
      <c r="F11" s="32"/>
    </row>
    <row r="12" spans="1:6" ht="12">
      <c r="A12" s="1" t="s">
        <v>1</v>
      </c>
      <c r="B12" s="16">
        <v>107</v>
      </c>
      <c r="C12" s="16" t="s">
        <v>18</v>
      </c>
      <c r="D12" s="16">
        <v>161</v>
      </c>
      <c r="E12" s="16" t="s">
        <v>18</v>
      </c>
      <c r="F12" s="32"/>
    </row>
    <row r="13" spans="1:6" ht="12">
      <c r="A13" s="1" t="s">
        <v>2</v>
      </c>
      <c r="B13" s="16">
        <v>75</v>
      </c>
      <c r="C13" s="16">
        <v>17</v>
      </c>
      <c r="D13" s="16">
        <v>92</v>
      </c>
      <c r="E13" s="16">
        <v>49</v>
      </c>
      <c r="F13" s="32"/>
    </row>
    <row r="14" spans="1:6" ht="12">
      <c r="A14" s="1" t="s">
        <v>3</v>
      </c>
      <c r="B14" s="16">
        <v>29</v>
      </c>
      <c r="C14" s="16">
        <v>-62</v>
      </c>
      <c r="D14" s="16">
        <v>88</v>
      </c>
      <c r="E14" s="16">
        <v>229</v>
      </c>
      <c r="F14" s="32"/>
    </row>
    <row r="15" spans="1:6" ht="12">
      <c r="A15" s="1" t="s">
        <v>5</v>
      </c>
      <c r="B15" s="16">
        <v>62</v>
      </c>
      <c r="C15" s="16">
        <v>20</v>
      </c>
      <c r="D15" s="16">
        <v>111</v>
      </c>
      <c r="E15" s="16">
        <v>170</v>
      </c>
      <c r="F15" s="32"/>
    </row>
    <row r="16" spans="1:6" ht="12">
      <c r="A16" s="1" t="s">
        <v>139</v>
      </c>
      <c r="B16" s="16">
        <v>143</v>
      </c>
      <c r="C16" s="16">
        <v>155</v>
      </c>
      <c r="D16" s="16">
        <v>476</v>
      </c>
      <c r="E16" s="16">
        <v>177</v>
      </c>
      <c r="F16" s="32"/>
    </row>
    <row r="17" spans="1:6" ht="12">
      <c r="A17" s="20" t="s">
        <v>151</v>
      </c>
      <c r="B17" s="42">
        <f>SUM(B11:B16)</f>
        <v>530</v>
      </c>
      <c r="C17" s="42">
        <f>SUM(C13:C16)</f>
        <v>130</v>
      </c>
      <c r="D17" s="22">
        <f>SUM(D11:D16)</f>
        <v>1048</v>
      </c>
      <c r="E17" s="22">
        <f>SUM(E11:E16)</f>
        <v>625</v>
      </c>
      <c r="F17" s="32"/>
    </row>
    <row r="18" spans="4:6" ht="12">
      <c r="D18" s="16"/>
      <c r="E18" s="16"/>
      <c r="F18" s="32"/>
    </row>
    <row r="19" spans="1:6" ht="12">
      <c r="A19" s="20" t="s">
        <v>140</v>
      </c>
      <c r="B19" s="49">
        <f>B7+B17</f>
        <v>4101</v>
      </c>
      <c r="C19" s="49">
        <f>C7+C17</f>
        <v>2417</v>
      </c>
      <c r="D19" s="22">
        <f>D7+D17</f>
        <v>14478</v>
      </c>
      <c r="E19" s="22">
        <f>E7+E17</f>
        <v>9502</v>
      </c>
      <c r="F19" s="32"/>
    </row>
    <row r="20" spans="4:6" ht="12">
      <c r="D20" s="16"/>
      <c r="E20" s="16"/>
      <c r="F20" s="32"/>
    </row>
    <row r="21" spans="1:6" ht="12">
      <c r="A21" s="20" t="s">
        <v>31</v>
      </c>
      <c r="B21" s="20"/>
      <c r="C21" s="20"/>
      <c r="D21" s="14"/>
      <c r="E21" s="14"/>
      <c r="F21" s="32"/>
    </row>
    <row r="22" spans="1:6" ht="12">
      <c r="A22" s="1" t="s">
        <v>4</v>
      </c>
      <c r="B22" s="16">
        <v>2176</v>
      </c>
      <c r="C22" s="16">
        <v>16</v>
      </c>
      <c r="D22" s="16">
        <v>2289</v>
      </c>
      <c r="E22" s="16">
        <v>22</v>
      </c>
      <c r="F22" s="32"/>
    </row>
    <row r="23" spans="1:6" ht="12">
      <c r="A23" s="1" t="s">
        <v>1</v>
      </c>
      <c r="B23" s="16">
        <v>18</v>
      </c>
      <c r="C23" s="16">
        <v>23</v>
      </c>
      <c r="D23" s="16">
        <v>18</v>
      </c>
      <c r="E23" s="16">
        <v>570</v>
      </c>
      <c r="F23" s="32"/>
    </row>
    <row r="24" spans="1:6" ht="12">
      <c r="A24" s="1" t="s">
        <v>2</v>
      </c>
      <c r="B24" s="16">
        <v>115</v>
      </c>
      <c r="C24" s="16">
        <v>494</v>
      </c>
      <c r="D24" s="16">
        <v>135</v>
      </c>
      <c r="E24" s="16">
        <v>494</v>
      </c>
      <c r="F24" s="32"/>
    </row>
    <row r="25" spans="1:6" ht="12">
      <c r="A25" s="1" t="s">
        <v>3</v>
      </c>
      <c r="B25" s="16">
        <v>90</v>
      </c>
      <c r="C25" s="11">
        <v>278</v>
      </c>
      <c r="D25" s="16">
        <v>734</v>
      </c>
      <c r="E25" s="16">
        <v>1110</v>
      </c>
      <c r="F25" s="32"/>
    </row>
    <row r="26" spans="1:6" ht="12">
      <c r="A26" s="1" t="s">
        <v>5</v>
      </c>
      <c r="B26" s="16">
        <v>360</v>
      </c>
      <c r="C26" s="11">
        <v>6</v>
      </c>
      <c r="D26" s="16">
        <v>364</v>
      </c>
      <c r="E26" s="16">
        <v>1262</v>
      </c>
      <c r="F26" s="32"/>
    </row>
    <row r="27" spans="1:6" ht="12">
      <c r="A27" s="1" t="s">
        <v>139</v>
      </c>
      <c r="B27" s="32">
        <v>45</v>
      </c>
      <c r="C27" s="32">
        <v>141</v>
      </c>
      <c r="D27" s="16">
        <v>13</v>
      </c>
      <c r="E27" s="16">
        <v>364</v>
      </c>
      <c r="F27" s="32"/>
    </row>
    <row r="28" spans="1:6" ht="12">
      <c r="A28" s="20" t="s">
        <v>141</v>
      </c>
      <c r="B28" s="20">
        <f>SUM(B22:B27)</f>
        <v>2804</v>
      </c>
      <c r="C28" s="20">
        <f>SUM(C22:C27)</f>
        <v>958</v>
      </c>
      <c r="D28" s="22">
        <f>SUM(D22:D27)</f>
        <v>3553</v>
      </c>
      <c r="E28" s="22">
        <f>SUM(E22:E27)</f>
        <v>3822</v>
      </c>
      <c r="F28" s="32"/>
    </row>
    <row r="29" spans="4:6" ht="12">
      <c r="D29" s="16"/>
      <c r="E29" s="16"/>
      <c r="F29" s="32"/>
    </row>
    <row r="30" spans="1:6" ht="12">
      <c r="A30" s="20" t="s">
        <v>142</v>
      </c>
      <c r="B30" s="42">
        <v>1341</v>
      </c>
      <c r="C30" s="42">
        <v>439</v>
      </c>
      <c r="D30" s="22">
        <v>4369</v>
      </c>
      <c r="E30" s="22">
        <v>2251</v>
      </c>
      <c r="F30" s="32"/>
    </row>
    <row r="31" spans="1:6" ht="12">
      <c r="A31" s="1"/>
      <c r="D31" s="16"/>
      <c r="E31" s="16"/>
      <c r="F31" s="32"/>
    </row>
    <row r="32" spans="1:6" ht="12">
      <c r="A32" s="20" t="s">
        <v>143</v>
      </c>
      <c r="B32" s="20"/>
      <c r="C32" s="20"/>
      <c r="D32" s="22"/>
      <c r="E32" s="22"/>
      <c r="F32" s="32"/>
    </row>
    <row r="33" spans="1:6" ht="12">
      <c r="A33" s="1" t="s">
        <v>144</v>
      </c>
      <c r="B33" s="16">
        <v>-36</v>
      </c>
      <c r="C33" s="16">
        <v>-129</v>
      </c>
      <c r="D33" s="16">
        <v>-36</v>
      </c>
      <c r="E33" s="16">
        <v>-21579</v>
      </c>
      <c r="F33" s="32"/>
    </row>
    <row r="34" spans="1:6" ht="12">
      <c r="A34" s="1" t="s">
        <v>145</v>
      </c>
      <c r="B34" s="16">
        <v>1000</v>
      </c>
      <c r="C34" s="16" t="s">
        <v>18</v>
      </c>
      <c r="D34" s="16">
        <v>1000</v>
      </c>
      <c r="E34" s="16">
        <v>7500</v>
      </c>
      <c r="F34" s="32"/>
    </row>
    <row r="35" spans="1:6" ht="12">
      <c r="A35" s="1" t="s">
        <v>146</v>
      </c>
      <c r="B35" s="16" t="s">
        <v>18</v>
      </c>
      <c r="C35" s="16" t="s">
        <v>18</v>
      </c>
      <c r="D35" s="16" t="s">
        <v>18</v>
      </c>
      <c r="E35" s="16">
        <v>665</v>
      </c>
      <c r="F35" s="32"/>
    </row>
    <row r="36" spans="1:6" ht="12">
      <c r="A36" s="1" t="s">
        <v>147</v>
      </c>
      <c r="B36" s="16">
        <v>881</v>
      </c>
      <c r="C36" s="16">
        <v>3400</v>
      </c>
      <c r="D36" s="16">
        <v>881</v>
      </c>
      <c r="E36" s="16">
        <v>3400</v>
      </c>
      <c r="F36" s="32"/>
    </row>
    <row r="37" spans="1:6" ht="12">
      <c r="A37" s="11" t="s">
        <v>148</v>
      </c>
      <c r="B37" s="16">
        <v>316</v>
      </c>
      <c r="C37" s="16" t="s">
        <v>18</v>
      </c>
      <c r="D37" s="16">
        <v>316</v>
      </c>
      <c r="E37" s="16" t="s">
        <v>18</v>
      </c>
      <c r="F37" s="32"/>
    </row>
    <row r="38" spans="1:6" ht="12">
      <c r="A38" s="1" t="s">
        <v>149</v>
      </c>
      <c r="B38" s="16">
        <v>10</v>
      </c>
      <c r="C38" s="16">
        <v>31</v>
      </c>
      <c r="D38" s="16">
        <v>84</v>
      </c>
      <c r="E38" s="16">
        <v>31</v>
      </c>
      <c r="F38" s="32"/>
    </row>
    <row r="39" spans="1:6" ht="12">
      <c r="A39" s="20" t="s">
        <v>150</v>
      </c>
      <c r="B39" s="22">
        <f>SUM(B33:B38)</f>
        <v>2171</v>
      </c>
      <c r="C39" s="22">
        <f>SUM(C33:C38)</f>
        <v>3302</v>
      </c>
      <c r="D39" s="22">
        <f>SUM(D33:D38)</f>
        <v>2245</v>
      </c>
      <c r="E39" s="22">
        <f>SUM(E33:E38)</f>
        <v>-9983</v>
      </c>
      <c r="F39" s="32"/>
    </row>
    <row r="40" spans="1:6" ht="12">
      <c r="A40" s="1"/>
      <c r="D40" s="16"/>
      <c r="E40" s="16"/>
      <c r="F40" s="32"/>
    </row>
    <row r="41" spans="1:6" ht="12">
      <c r="A41" s="20" t="s">
        <v>152</v>
      </c>
      <c r="B41" s="20">
        <v>649</v>
      </c>
      <c r="C41" s="20">
        <v>-68</v>
      </c>
      <c r="D41" s="22">
        <v>744</v>
      </c>
      <c r="E41" s="22">
        <v>258</v>
      </c>
      <c r="F41" s="32"/>
    </row>
    <row r="42" spans="1:6" ht="12">
      <c r="A42" s="1"/>
      <c r="D42" s="16"/>
      <c r="E42" s="16"/>
      <c r="F42" s="32"/>
    </row>
    <row r="43" spans="1:6" ht="12">
      <c r="A43" s="20" t="s">
        <v>153</v>
      </c>
      <c r="B43" s="20">
        <v>827</v>
      </c>
      <c r="C43" s="22">
        <v>-31</v>
      </c>
      <c r="D43" s="22">
        <v>2552</v>
      </c>
      <c r="E43" s="22">
        <v>-396</v>
      </c>
      <c r="F43" s="32"/>
    </row>
    <row r="44" ht="12">
      <c r="D44" s="10"/>
    </row>
    <row r="46" spans="1:5" ht="12">
      <c r="A46" s="33"/>
      <c r="B46" s="33"/>
      <c r="C46" s="33"/>
      <c r="D46" s="33"/>
      <c r="E46" s="33"/>
    </row>
    <row r="47" spans="1:7" ht="12">
      <c r="A47" s="34"/>
      <c r="B47" s="34"/>
      <c r="C47" s="34"/>
      <c r="D47" s="34"/>
      <c r="E47" s="34"/>
      <c r="F47" s="33"/>
      <c r="G47" s="33"/>
    </row>
    <row r="48" spans="6:7" ht="26.25" customHeight="1">
      <c r="F48" s="34"/>
      <c r="G48" s="34"/>
    </row>
    <row r="49" spans="1:5" ht="12">
      <c r="A49" s="33"/>
      <c r="B49" s="33"/>
      <c r="C49" s="33"/>
      <c r="D49" s="33"/>
      <c r="E49" s="33"/>
    </row>
  </sheetData>
  <mergeCells count="2">
    <mergeCell ref="D2:E2"/>
    <mergeCell ref="B2:C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&amp;CTelenor ASA - 4th quarter 2002&amp;RPage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Telenor 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Telenor ASA - 4th quarter 2002</dc:title>
  <dc:subject/>
  <dc:creator>Telenor ASA</dc:creator>
  <cp:keywords/>
  <dc:description/>
  <cp:lastModifiedBy>t537749</cp:lastModifiedBy>
  <cp:lastPrinted>2003-02-12T16:07:28Z</cp:lastPrinted>
  <dcterms:created xsi:type="dcterms:W3CDTF">2002-04-26T08:28:13Z</dcterms:created>
  <dcterms:modified xsi:type="dcterms:W3CDTF">2003-02-13T11:08:34Z</dcterms:modified>
  <cp:category/>
  <cp:version/>
  <cp:contentType/>
  <cp:contentStatus/>
</cp:coreProperties>
</file>